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OSTO TOTALE PROGETTO" sheetId="1" state="visible" r:id="rId2"/>
    <sheet name="PAESE TERZO" sheetId="2" state="visible" r:id="rId3"/>
  </sheets>
  <definedNames>
    <definedName function="false" hidden="true" localSheetId="1" name="_xlnm._FilterDatabase" vbProcedure="false">'PAESE TERZO'!$A$6:$G$331</definedName>
    <definedName function="false" hidden="false" localSheetId="1" name="_FilterDatabase_0" vbProcedure="false">'PAESE TERZO'!$A$6:$G$331</definedName>
    <definedName function="false" hidden="false" localSheetId="1" name="_FilterDatabase_0_0" vbProcedure="false">'PAESE TERZO'!$A$6:$G$331</definedName>
    <definedName function="false" hidden="false" localSheetId="1" name="_FilterDatabase_0_0_0" vbProcedure="false">'PAESE TERZO'!$A$6:$G$331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<sst xmlns="http://schemas.openxmlformats.org/spreadsheetml/2006/main" count="935" uniqueCount="329">
  <si>
    <t xml:space="preserve">Annualità 2018</t>
  </si>
  <si>
    <t xml:space="preserve">AZIONI</t>
  </si>
  <si>
    <t xml:space="preserve">SUB AZIONI</t>
  </si>
  <si>
    <t xml:space="preserve">PAESE TERZO: ____</t>
  </si>
  <si>
    <t xml:space="preserve">COSTO TOTALE PER SUB AZIONE</t>
  </si>
  <si>
    <t xml:space="preserve">A -  Azioni in materia di relazioni pubbliche, promozione e pubblicità, che mettano in rilievo gli elevati standard dei prodotti dell’Unione, in particolare in termini di qualità, di sicurezza alimentare o di ambiente</t>
  </si>
  <si>
    <t xml:space="preserve">A1</t>
  </si>
  <si>
    <t xml:space="preserve">A2</t>
  </si>
  <si>
    <t xml:space="preserve">A3</t>
  </si>
  <si>
    <t xml:space="preserve">A4</t>
  </si>
  <si>
    <t xml:space="preserve">A5</t>
  </si>
  <si>
    <t xml:space="preserve">A6</t>
  </si>
  <si>
    <t xml:space="preserve">B - Partecipazione a manifestazioni, fiere ed esposizioni di importanza internazionale</t>
  </si>
  <si>
    <t xml:space="preserve">B1</t>
  </si>
  <si>
    <t xml:space="preserve">B2</t>
  </si>
  <si>
    <t xml:space="preserve">B3</t>
  </si>
  <si>
    <t xml:space="preserve">B4</t>
  </si>
  <si>
    <t xml:space="preserve">B5</t>
  </si>
  <si>
    <t xml:space="preserve">C - Campagne di informazione, in particolare sui sistemi delle denominazioni di origine, delle indicazioni geografiche e della produzione biologica vigenti nell’Unione</t>
  </si>
  <si>
    <t xml:space="preserve">C1</t>
  </si>
  <si>
    <t xml:space="preserve">C2</t>
  </si>
  <si>
    <t xml:space="preserve">C3</t>
  </si>
  <si>
    <t xml:space="preserve">C4</t>
  </si>
  <si>
    <t xml:space="preserve">C5</t>
  </si>
  <si>
    <t xml:space="preserve">C6</t>
  </si>
  <si>
    <t xml:space="preserve">Studi per valutare i risultati delle azioni di informazione e promozione</t>
  </si>
  <si>
    <t xml:space="preserve">D1</t>
  </si>
  <si>
    <t xml:space="preserve">COSTO TOTALE DELLE AZIONI (A+B+C+D1)</t>
  </si>
  <si>
    <t xml:space="preserve">Spese in capo al soggetto proponente</t>
  </si>
  <si>
    <t xml:space="preserve">Spese relative a mandatari</t>
  </si>
  <si>
    <t xml:space="preserve">Spese relative ai costi per l'emissione di garanzie fideiussorie</t>
  </si>
  <si>
    <t xml:space="preserve">COSTO TOTALE DEL PROGETTO</t>
  </si>
  <si>
    <t xml:space="preserve">AZIONI DI DIRETTO CONTATTO CON I DESTINATARI</t>
  </si>
  <si>
    <t xml:space="preserve">Paese</t>
  </si>
  <si>
    <t xml:space="preserve">Mercato paese terzo</t>
  </si>
  <si>
    <t xml:space="preserve">Area geografica</t>
  </si>
  <si>
    <t xml:space="preserve">AZIONE A – Azioni in materia di relazioni pubbliche, promozione e pubblicità, che mettano in rilievo gli elevati standard dei prodotti dell’Unione, in particolare in termini di qualità, di sicurezza alimentare o di ambiente</t>
  </si>
  <si>
    <t xml:space="preserve">Sub azioni</t>
  </si>
  <si>
    <t xml:space="preserve">Spese eleggibili</t>
  </si>
  <si>
    <t xml:space="preserve">MIN</t>
  </si>
  <si>
    <t xml:space="preserve">MAX</t>
  </si>
  <si>
    <t xml:space="preserve">QUANTITA'</t>
  </si>
  <si>
    <t xml:space="preserve">PREZZO UNITARIO</t>
  </si>
  <si>
    <t xml:space="preserve">COSTO TOTALE</t>
  </si>
  <si>
    <t xml:space="preserve">Indicazioni relative alla produzione di materiali informativi</t>
  </si>
  <si>
    <t xml:space="preserve">Giustificativi</t>
  </si>
  <si>
    <r>
      <rPr>
        <b val="true"/>
        <sz val="10"/>
        <rFont val="Calibri"/>
        <family val="2"/>
        <charset val="1"/>
      </rPr>
      <t xml:space="preserve">A1 -EXPERTISE</t>
    </r>
    <r>
      <rPr>
        <sz val="10"/>
        <rFont val="Calibri"/>
        <family val="2"/>
        <charset val="1"/>
      </rPr>
      <t xml:space="preserve"> (tale sub azione non può avere un costo superiore al 20% del costo complessivo dell'azione a cui fa riferimento)</t>
    </r>
  </si>
  <si>
    <t xml:space="preserve">consulenza di marketing- consulente (costo giornata/uomo)</t>
  </si>
  <si>
    <t xml:space="preserve">contratto tra le parti, scrittura privata, lettera di incarico, fogli presenza</t>
  </si>
  <si>
    <t xml:space="preserve">Expertise</t>
  </si>
  <si>
    <t xml:space="preserve">consulenza di marketing- manager (costo giornata/uomo)</t>
  </si>
  <si>
    <t xml:space="preserve">consulenza di marketing- senior (costo giornata/uomo)</t>
  </si>
  <si>
    <t xml:space="preserve">consulenza di marketing- junior (costo giornata/uomo)</t>
  </si>
  <si>
    <t xml:space="preserve">test prodotti*</t>
  </si>
  <si>
    <t xml:space="preserve">report/scheda dell'evento, foto</t>
  </si>
  <si>
    <t xml:space="preserve">focus group</t>
  </si>
  <si>
    <t xml:space="preserve">lista dei partecipanti, report/scheda dell'evento, foto</t>
  </si>
  <si>
    <t xml:space="preserve">panel</t>
  </si>
  <si>
    <t xml:space="preserve">soggiorno</t>
  </si>
  <si>
    <t xml:space="preserve">nota spese, fattura pernotto, ricevute dei pasti, fattura agenzia di viaggio, biglietto aereo, biglietto del treno, noleggio auto</t>
  </si>
  <si>
    <t xml:space="preserve">alloggio</t>
  </si>
  <si>
    <t xml:space="preserve">prodotto</t>
  </si>
  <si>
    <t xml:space="preserve">numero bottiglie di vino, lista dei vini, fattura di acquisto prodotto, fattura di trasporto e sdoganamento</t>
  </si>
  <si>
    <t xml:space="preserve">TOTALE A1</t>
  </si>
  <si>
    <t xml:space="preserve">CHECK EXPERTISE (TOTALE AZIONE A1&lt; 20% del costo complessivo dell'azione A)</t>
  </si>
  <si>
    <t xml:space="preserve">A2 – ORGANIZZAZIONE DI DEGUSTAZIONI PROMOZIONALI</t>
  </si>
  <si>
    <t xml:space="preserve">selezione operatori</t>
  </si>
  <si>
    <t xml:space="preserve">programma degustazioni, lista degli invitati (anche in formato elettronico)</t>
  </si>
  <si>
    <t xml:space="preserve">Organizzazione di degustazioni promozionali</t>
  </si>
  <si>
    <t xml:space="preserve">diaria</t>
  </si>
  <si>
    <t xml:space="preserve">viaggio</t>
  </si>
  <si>
    <t xml:space="preserve">catering e ospitalità - coffee break (costo a persona)</t>
  </si>
  <si>
    <t xml:space="preserve">programma, lista delle presenze, fattura e costi del menu'</t>
  </si>
  <si>
    <t xml:space="preserve">catering e ospitalità - light lunch dinner (costo a persona)</t>
  </si>
  <si>
    <t xml:space="preserve">catering e ospitalità - aperitivo (costo a persona)</t>
  </si>
  <si>
    <t xml:space="preserve">catering e ospitalità - cena o pranzo  di gala (costo a persona)</t>
  </si>
  <si>
    <t xml:space="preserve">affitto sala</t>
  </si>
  <si>
    <t xml:space="preserve">Inserire sugli allestimenti predisposti per l'evento il logo UE e la dicitura "CAMPAGNA FINANZIATA AI SENSI DEL REGOLAMENTO CE N. 1308/13" (in inglese o nella lingua del Paese target). Il logo e la dicitura (rese a colori o in negativo) devono essere posti in posizione visibile e devono essere chiaramente leggibili.</t>
  </si>
  <si>
    <t xml:space="preserve">preventivi, fattura di affitto location, fattura noleggio/ acquisto materiale allestimento</t>
  </si>
  <si>
    <t xml:space="preserve">prodotto per degustazione e spedizione e sdoganamento*</t>
  </si>
  <si>
    <t xml:space="preserve">servizio organizzazione evento</t>
  </si>
  <si>
    <t xml:space="preserve">fattura della ditta organizzatrice</t>
  </si>
  <si>
    <t xml:space="preserve">allestimento sala</t>
  </si>
  <si>
    <t xml:space="preserve">preventivi, fattura noleggio/acquisto materiale a supporto</t>
  </si>
  <si>
    <t xml:space="preserve">noleggio materiale di degustazione</t>
  </si>
  <si>
    <t xml:space="preserve">noleggio video</t>
  </si>
  <si>
    <t xml:space="preserve">noleggio audio</t>
  </si>
  <si>
    <t xml:space="preserve">noleggio elettrodomestici</t>
  </si>
  <si>
    <t xml:space="preserve">hostess (costo giornata/uomo)</t>
  </si>
  <si>
    <t xml:space="preserve">contratto di servizio, scrittura privata, lettera di incarico, fattura per prestazione di servizio o ricevuta dei singoli prestatori d'opera, fattura di società specializzata</t>
  </si>
  <si>
    <t xml:space="preserve">sommelier (costo giornata/uomo)</t>
  </si>
  <si>
    <t xml:space="preserve">interpretariato (costo giornata/uomo)</t>
  </si>
  <si>
    <t xml:space="preserve">costi di promozione dell’evento</t>
  </si>
  <si>
    <t xml:space="preserve">Inserire sui materiali promo pubblicitari di supporto predisposti per l'evento l'emblema dell'UE e la dicitura "CAMPAGNA FINANZIATA AI SENSI DEL REGOLAMENTO CE N. 1308/13" (in inglese o nella lingua del Paese target). L'emblema e la dicitura (rese a colori o in negativo) non possono essere stampati su supporti removibili rispetto al materiale promo pubblicitario previsto e devono essere posti in posizione visibile e devono essere chiaramente leggibili. Per i supporti audiovisivi, l’'emblema e la dicitura devono figurare chiaramente all’inizio, durante o alla fine del messaggio. Le registrazioni audio devono riprodurre chiaramente la menzione di cui sopra alla fine del messaggio.</t>
  </si>
  <si>
    <t xml:space="preserve">altri costi inerenti e riconducibili l'attività, documentati con fatture, ricevute o altro giustificativo fiscale</t>
  </si>
  <si>
    <t xml:space="preserve">(azione di diretto contatto con i destinatari)</t>
  </si>
  <si>
    <t xml:space="preserve">TOTALE A2</t>
  </si>
  <si>
    <t xml:space="preserve">CHECK PRODOTTO (prodotto per degustazione e spedizione e sdoganamento &lt; 20% COSTO COMPLESSIVO AZIONE A)</t>
  </si>
  <si>
    <t xml:space="preserve">A3 – MATERIALE PROMOZIONALE</t>
  </si>
  <si>
    <t xml:space="preserve">progettazione grafica e produzione dei materiali informativi</t>
  </si>
  <si>
    <t xml:space="preserve">Inserire sui materiali informativi l'emblema dell'UE e la dicitura "CAMPAGNA FINANZIATA AI SENSI DEL REGOLAMENTO CE N. 1308/13" (in inglese o nella lingua del Paese target). L'emblema e la dicitura (rese a colori o in negativo) non possono essere stampati su supporti removibili rispetto al materiale informativo e devono essere posti in posizione visibile e devono essere chiaramente leggibili.</t>
  </si>
  <si>
    <t xml:space="preserve">fattura di progettazione e prodotto realizzato</t>
  </si>
  <si>
    <t xml:space="preserve">Materiale promozionale</t>
  </si>
  <si>
    <t xml:space="preserve">progettazione e programmazione sito Internet</t>
  </si>
  <si>
    <t xml:space="preserve">Inserire su tutte le pagine del website il logo UE e la dicitura "CAMPAGNA FINANZIATA AI SENSI DEL REGOLAMENTO CE N. 1308/13" (in inglese o nella lingua del Paese target). Il logo e la dicitura (rese a colori o in negativo) devono essere posti in posizione visibile (in home page e su ogni pagina del sito - ad esempio nel footer) e devono essere chiaramente leggibili.</t>
  </si>
  <si>
    <t xml:space="preserve">fattura di progettazione ed indirizzo del sito web realizzato</t>
  </si>
  <si>
    <t xml:space="preserve">creazione grafica sito Internet</t>
  </si>
  <si>
    <t xml:space="preserve">costo dominio</t>
  </si>
  <si>
    <t xml:space="preserve">fattura della società gestore del sito web</t>
  </si>
  <si>
    <t xml:space="preserve">progettazione grafica e produzione di app</t>
  </si>
  <si>
    <t xml:space="preserve">Inserire sulla copertina della APP e nelle informazioni sull'autore della APP il logo UE e la dicitura "CAMPAGNA FINANZIATA AI SENSI DEL REGOLAMENTO CE N. 1308/13" (in inglese o nella lingua del Paese target). Il logo e la dicitura (rese a colori o in negativo)devono essere posti in posizione visibile e devono essere chiaramente leggibili.</t>
  </si>
  <si>
    <t xml:space="preserve">creazione di profili personalizzati su social network e gestione di tali profili (i costi di gestione si riferiscono all'intera annualità di esecuzione del programma)</t>
  </si>
  <si>
    <t xml:space="preserve">Inserire sulla pagina del social network (ad esempio sulla foto di copertina) e sulle informazioni del gestore della pagina il logo UE e la dicitura "CAMPAGNA FINANZIATA AI SENSI DEL REGOLAMENTO CE N. 1308/13" (in inglese o nella lingua del Paese target). Il logo e la dicitura (rese a colori o in negativo) devono essere posti in posizione visibile e devono essere chiaramente leggibili.</t>
  </si>
  <si>
    <t xml:space="preserve">fattura di progettazione, prodotto realizzato, elenco dei social network utilizzati</t>
  </si>
  <si>
    <t xml:space="preserve">traduzione di testi (A CARTELLA)</t>
  </si>
  <si>
    <t xml:space="preserve">TOTALE A3</t>
  </si>
  <si>
    <t xml:space="preserve">A4 – INCONTRI CON OPERATORI B2B</t>
  </si>
  <si>
    <r>
      <rPr>
        <sz val="10"/>
        <color rgb="FFFFFFFF"/>
        <rFont val="Calibri"/>
        <family val="2"/>
        <charset val="1"/>
      </rPr>
      <t xml:space="preserve">Incontri con operatori </t>
    </r>
    <r>
      <rPr>
        <i val="true"/>
        <sz val="10"/>
        <color rgb="FFFFFFFF"/>
        <rFont val="Calibri"/>
        <family val="2"/>
        <charset val="1"/>
      </rPr>
      <t xml:space="preserve">B2B</t>
    </r>
  </si>
  <si>
    <t xml:space="preserve">catering e ospitalità  (costo a persona)</t>
  </si>
  <si>
    <t xml:space="preserve">affitto sala e allestimento</t>
  </si>
  <si>
    <t xml:space="preserve">allestimento e noleggio attrezzature</t>
  </si>
  <si>
    <t xml:space="preserve">programma, lista degli invitati (anche in formato elettronico)</t>
  </si>
  <si>
    <t xml:space="preserve">Inserire sui materiali promo pubblicitari di supporto predisposti per l'evento il logo dell'UE e la dicitura "CAMPAGNA FINANZIATA AI SENSI DEL REGOLAMENTO CE N. 1308/13" (in inglese o nella lingua del Paese target). Il logo e la dicitura (rese a colori o in negativo) non possono essere stampati su supporti removibili rispetto al materiale promo pubblicitario previsto e devono essere posti in posizione visibile e devono essere chiaramente leggibili. Per i supporti audiovisivi, l’'emblema e la dicitura devono figurare chiaramente all’inizio, durante o alla fine del messaggio. Le registrazioni audio devono riprodurre chiaramente la menzione di cui sopra alla fine del messaggio.</t>
  </si>
  <si>
    <t xml:space="preserve">TOTALE A4</t>
  </si>
  <si>
    <t xml:space="preserve">A5 – MEDIA ADVERTISING</t>
  </si>
  <si>
    <t xml:space="preserve">redazione e pubblicazione di editoriali/pubbliredazionali</t>
  </si>
  <si>
    <t xml:space="preserve">Negli articoli a pagamento inserire  il logo UE e la dicitura "CAMPAGNA FINANZIATA AI SENSI DEL REGOLAMENTO CE N. 1308/13" (in inglese o nella lingua del Paese target). Il logo non sia possibile inserire l'emblema si conferma l'obbligo di inserire nel testo la dicitura.</t>
  </si>
  <si>
    <t xml:space="preserve">documento prodotto, elenco dei giornali o riviste interessate (anche su internet)</t>
  </si>
  <si>
    <t xml:space="preserve">realizzazione e diffusione di annunci pubblicitari a mezzo stampa su riviste e quotidiani</t>
  </si>
  <si>
    <t xml:space="preserve">Inserire nell'annuncio pubblicitario a mezzo stampa  il logo UE e la dicitura "CAMPAGNA FINANZIATA AI SENSI DEL REGOLAMENTO CE N. 1308/13" (in inglese o nella lingua del Paese target). Il logo e la dicitura (rese a colori o in negativo) devono essere posti in posizione visibile e devono essere chiaramente leggibili.</t>
  </si>
  <si>
    <t xml:space="preserve">redazione e diffusione di comunicati stampa</t>
  </si>
  <si>
    <t xml:space="preserve">inserimento catalogo importatore/distributore</t>
  </si>
  <si>
    <t xml:space="preserve">testo dell'articolo, nome del catalogo, paese target di diffusione</t>
  </si>
  <si>
    <t xml:space="preserve">realizzazione e diffusione di annunci pubblicitari a mezzo radiofonico su radio tradizionali e web radio</t>
  </si>
  <si>
    <t xml:space="preserve">Le registrazioni audio devono riprodurre chiaramente la dicitura  "CAMPAGNA FINANZIATA AI SENSI DEL REGOLAMENTO CE N. 1308/13" (in inglese o nella lingua del Paese target) alla fine del messaggio.</t>
  </si>
  <si>
    <t xml:space="preserve">documento prodotto, elenco delle radio, network e web radio interessate</t>
  </si>
  <si>
    <t xml:space="preserve">produzione e diffusione di banner pubblicitario su sito web</t>
  </si>
  <si>
    <t xml:space="preserve">Inserire nell'annuncio pubblicitario a mezzo stampa 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</si>
  <si>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materiale prodotto, costi di produzione e realizzazione, sito web</t>
  </si>
  <si>
    <t xml:space="preserve">social media advertising</t>
  </si>
  <si>
    <t xml:space="preserve">Inserire nei contenuti social il logo UE e la dicitura "CAMPAGNA FINANZIATA AI SENSI DEL REGOLAMENTO CE N. 1308/13" (in inglese o nella lingua del Paese target). Il logo e la dicitura (rese a colori o in negativo) devono essere posti in posizione visibile e devono essere chiaramente leggibili (sia nelle informazioni di profilo che nell'immagine di copertina laddove prevista).</t>
  </si>
  <si>
    <t xml:space="preserve">testo prodotto, elenco social media interessati</t>
  </si>
  <si>
    <t xml:space="preserve">gestione social network</t>
  </si>
  <si>
    <t xml:space="preserve">testi prodotti, contratti di consulenza o prestazione occasionale di lavoto oppure di prestazione di servizio e fattura da fornitore del servizio</t>
  </si>
  <si>
    <t xml:space="preserve">produzione video</t>
  </si>
  <si>
    <t xml:space="preserve">Inserire nel video prodotto il logo UE e la dicitura "CAMPAGNA FINANZIATA AI SENSI DEL REGOLAMENTO CE N. 1308/13" (in inglese o nella lingua del Paese target). Il logo e la dicitura (rese a colori o in negativo) devono essere posti all'inizio o durante oppure alla fine del filmato.</t>
  </si>
  <si>
    <t xml:space="preserve">visualizzazione video, elenco canali di diffusione interessati</t>
  </si>
  <si>
    <t xml:space="preserve">produzione e diffusione di annunci pubblicitari su cataloghi dei distributori/importatori</t>
  </si>
  <si>
    <t xml:space="preserve">Inserire nell'annuncio pubblicitario il logo UE e la dicitura "CAMPAGNA FINANZIATA AI SENSI DEL REGOLAMENTO CE N. 1308/13" (in inglese o nella lingua del Paese target). Il logo e la dicitura (rese a colori o in negativo) devono essere posti in posizione visibile e devono essere chiaramente leggibili.</t>
  </si>
  <si>
    <t xml:space="preserve">testo prodotto, elenco cataloghi, paese target di riferimento</t>
  </si>
  <si>
    <t xml:space="preserve">realizzazione e diffusione di annunci pubblicitari a mezzo televisivo su emittenti TV</t>
  </si>
  <si>
    <t xml:space="preserve">Inserire l'emblema e la dicitura "CAMPAGNA FINANZIATA AI SENSI DEL REGOLAMENTO CE N. 1308/13" (in inglese o nella lingua del Paese target - rese a colori o in negativo) all’inizio o durante oppure alla fine del filmato. </t>
  </si>
  <si>
    <t xml:space="preserve">visualizzazione messaggio, elenco emittenti TV interessate</t>
  </si>
  <si>
    <t xml:space="preserve">Cartellonistica on the road</t>
  </si>
  <si>
    <t xml:space="preserve">Inserire nell'annuncio pubblicitario affisso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</si>
  <si>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materiale prodotto, foto</t>
  </si>
  <si>
    <t xml:space="preserve">Affissioni su mezzi di trasporto</t>
  </si>
  <si>
    <t xml:space="preserve">Inserire nell'annuncio pubblicitario affisso il logo UE e la dicitura "CAMPAGNA FINANZIATA AI SENSI DEL REGOLAMENTO CE N. 1308/13" (in inglese o nella lingua del Paese target). Il logo e la dicitura (rese a colori o in negativo) devono essere posti in posizione visibile e devono essere chiaramente leggibili.</t>
  </si>
  <si>
    <t xml:space="preserve">Affissioni indoor</t>
  </si>
  <si>
    <t xml:space="preserve">TOTALE A5</t>
  </si>
  <si>
    <t xml:space="preserve">A6 – PUBBLICHE RELAZIONI **</t>
  </si>
  <si>
    <t xml:space="preserve">Pubbliche relazioni</t>
  </si>
  <si>
    <t xml:space="preserve">catering e ospitalità (costo a persona)</t>
  </si>
  <si>
    <t xml:space="preserve">affitto sala e allestimento nell’ambito dell’evento fieristico</t>
  </si>
  <si>
    <t xml:space="preserve">Inserire sugli allestimenti predisposti per l'evento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</si>
  <si>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Fattura di agenzia specializzata, preventivi, fattura di affitto location, fattura noleggio/ acquisto materiale allestimento</t>
  </si>
  <si>
    <t xml:space="preserve">numero bottiglie di vino,lista dei vini, fattura di acquisto prodotto, fattura di trasporto e sdoganamento, foto</t>
  </si>
  <si>
    <t xml:space="preserve">Fattura di agenzia specializzata, costi inerenti l'attività documentati con fatture, ricevute o altro giustificativo fiscale</t>
  </si>
  <si>
    <t xml:space="preserve">allestimento e noleggio attrezzature per degustazione</t>
  </si>
  <si>
    <t xml:space="preserve">Fattura di agenzia specializzata, preventivi, fattura noleggio/acquisto materiale a supporto</t>
  </si>
  <si>
    <t xml:space="preserve">contratto di servizio, scrittura privata, lettera di incarico, fattura per prestazione di servizio o ricevuta dei singoli prestatori d'opera, fattura di società/agenzia specializzata, foto dell'evento</t>
  </si>
  <si>
    <t xml:space="preserve">acquisto liste indirizzi</t>
  </si>
  <si>
    <t xml:space="preserve">elenco delle liste (anche in formato elettronico), fattura di agenzia specializzata</t>
  </si>
  <si>
    <t xml:space="preserve">Brand ambassador fee</t>
  </si>
  <si>
    <t xml:space="preserve">nota spese, fatture, contratti, lettera di incarico, scrittura privata, fattura di agenzia specializzata</t>
  </si>
  <si>
    <t xml:space="preserve">spese agenzia di pubbliche relazioni</t>
  </si>
  <si>
    <t xml:space="preserve">TOTALE A6</t>
  </si>
  <si>
    <r>
      <rPr>
        <sz val="10"/>
        <color rgb="FF800000"/>
        <rFont val="Calibri"/>
        <family val="2"/>
        <charset val="1"/>
      </rPr>
      <t xml:space="preserve">CHECK   spese </t>
    </r>
    <r>
      <rPr>
        <i val="true"/>
        <sz val="10"/>
        <color rgb="FF800000"/>
        <rFont val="Calibri"/>
        <family val="2"/>
        <charset val="1"/>
      </rPr>
      <t xml:space="preserve">"Pubbliche relazioni"</t>
    </r>
  </si>
  <si>
    <t xml:space="preserve">COSTO TOTALE AZIONE A</t>
  </si>
  <si>
    <t xml:space="preserve">AZIONE B - Partecipazione a manifestazioni, fiere ed esposizioni di importanza internazionale</t>
  </si>
  <si>
    <t xml:space="preserve">B1 – SPESE CONNESSE ALLA PARTECIPAZIONE A MANIFESTAZIONI FIERISTICHE</t>
  </si>
  <si>
    <t xml:space="preserve">affitto area</t>
  </si>
  <si>
    <t xml:space="preserve">preventivo, contratto con l'ente fieristico o agenzia delegata, fattura, foto</t>
  </si>
  <si>
    <t xml:space="preserve">Spese connesse alla partecipazione a manifestazioni fieristiche</t>
  </si>
  <si>
    <t xml:space="preserve">allestimento spazio espositivo</t>
  </si>
  <si>
    <t xml:space="preserve">inserimento catalogo e iscrizione</t>
  </si>
  <si>
    <t xml:space="preserve">contratto con l'ente fieristico o agenzia, fattura, foto, catalogo</t>
  </si>
  <si>
    <t xml:space="preserve">allacciamenti elettrici</t>
  </si>
  <si>
    <t xml:space="preserve">fattura ente fieristico o agenzia delegata, contratto/preventivo</t>
  </si>
  <si>
    <t xml:space="preserve">allacciamenti idrici</t>
  </si>
  <si>
    <t xml:space="preserve">fattura o ricevuta del soggetto che effettua la prestazione, fattura agenzia specializzata, foto</t>
  </si>
  <si>
    <t xml:space="preserve">catering in fiera (costo a persona)</t>
  </si>
  <si>
    <t xml:space="preserve">fattura di noleggio dei materiali, foto</t>
  </si>
  <si>
    <t xml:space="preserve">allaccio internet</t>
  </si>
  <si>
    <t xml:space="preserve">preventivo o contratto con l'ente fiera o altra società, fattura, report di utilizzo</t>
  </si>
  <si>
    <t xml:space="preserve">costi di promozione dell'evento</t>
  </si>
  <si>
    <t xml:space="preserve">costi di spedizione materiale promo pubblicitario</t>
  </si>
  <si>
    <t xml:space="preserve">numero e peso prodotti spediti, fattura di acquisto prodotto, fattura di trasporto e sdoganamento, foto</t>
  </si>
  <si>
    <t xml:space="preserve">vino offerto in degustazione*</t>
  </si>
  <si>
    <t xml:space="preserve">TOTALE B1</t>
  </si>
  <si>
    <t xml:space="preserve">CHECK PRODOTTO (vino offerto in degustazione &lt; 20% COSTO COMPLESSIVO AZIONE B)</t>
  </si>
  <si>
    <t xml:space="preserve">B2 – DEGUSTAZIONI GUIDATE E PARTECIPAZIONE AD EVENTI DI DEGUSTAZIONE ORGANIZZATI DA TERZI</t>
  </si>
  <si>
    <t xml:space="preserve">Degustazioni guidate e partecipazione a eventi di degustazione organizzati da terzi</t>
  </si>
  <si>
    <t xml:space="preserve">quota di partecipazione eventi</t>
  </si>
  <si>
    <t xml:space="preserve">fattura quota partecipazione, preventivo, contratto</t>
  </si>
  <si>
    <t xml:space="preserve">TOTALE B2</t>
  </si>
  <si>
    <t xml:space="preserve">CHECK PRODOTTO (prodotto per degustazione e spedizione e sdoganamento &lt; 20% COSTO COMPLESSIVO AZIONE B)</t>
  </si>
  <si>
    <t xml:space="preserve">B3 – MATERIALE PROMOZIONALE DA DISTRIBUIRE AD EVENTI</t>
  </si>
  <si>
    <t xml:space="preserve">progettazione grafica</t>
  </si>
  <si>
    <t xml:space="preserve">fattura di progettazione e prodotto realizzato, foto manifestazione</t>
  </si>
  <si>
    <t xml:space="preserve">Materiale promozionale da distribuire in eventi</t>
  </si>
  <si>
    <t xml:space="preserve">traduzione (costo a cartella)</t>
  </si>
  <si>
    <t xml:space="preserve">fattura per prestazione di servizio o ricevuta dei singoli prestatori d'opera, fattura di società specializzata, foto manifestazione</t>
  </si>
  <si>
    <t xml:space="preserve">produzione e personalizzazione gadget: brochure (a pagina)</t>
  </si>
  <si>
    <t xml:space="preserve">fattura di produzione materiale e prodotto realizzato, foto manifestazione</t>
  </si>
  <si>
    <t xml:space="preserve">produzione e personalizzazione gadget: cavatappi</t>
  </si>
  <si>
    <t xml:space="preserve">Inserire sul gadget (non su costodie o involucri contenitivi)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</si>
  <si>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fattura materiale,prodotto realizzato,  foto manifestazione</t>
  </si>
  <si>
    <t xml:space="preserve">produzione e personalizzazione gadget: drop stop</t>
  </si>
  <si>
    <t xml:space="preserve">produzione e personalizzazione gadget: bicchieri serigrafati</t>
  </si>
  <si>
    <t xml:space="preserve">produzione e personalizzazione gadget: borse piccole</t>
  </si>
  <si>
    <t xml:space="preserve">Inserire sul gadget (non su costodie o involucri contenitivi oppure su etichette o altri materiali facilmente removibili)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</si>
  <si>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produzione e personalizzazione gadget: ice buckets</t>
  </si>
  <si>
    <t xml:space="preserve">produzione e personalizzazione gadget: grembiuli</t>
  </si>
  <si>
    <t xml:space="preserve">produzione e personalizzazione gadget: folder</t>
  </si>
  <si>
    <t xml:space="preserve">produzione e personalizzazione gadget: berretti</t>
  </si>
  <si>
    <t xml:space="preserve">produzione e personalizzazione gadget: factice</t>
  </si>
  <si>
    <t xml:space="preserve">produzione e personalizzazione gadget: tappi salvavino</t>
  </si>
  <si>
    <t xml:space="preserve">Inserire sul gadget (non su costodie o involucri contenitivi) l'emblema dell'UE e la dicitura "CAMPAGNA FINANZIATA AI SENSI DEL REGOLAMENTO CE N. 1308/13" (in inglese - CAMPAIGN FINANCED ACCORDING TO REGULATION (EU) NO 1308/2013 - o nella lingua del Paese target). L'emblema e la dicitura (rese a colori o in negativo) devono essere posti in posizione visibile e devono essere chiaramente leggibili.</t>
  </si>
  <si>
    <t xml:space="preserve">produzione e personalizzazione gadget: pendrive</t>
  </si>
  <si>
    <t xml:space="preserve">produzione e personalizzazione gadget: cartoline</t>
  </si>
  <si>
    <t xml:space="preserve">produzione e personalizzazione gadget: segnalibri</t>
  </si>
  <si>
    <t xml:space="preserve">produzione e personalizzazione gadget: sottobicchieri</t>
  </si>
  <si>
    <t xml:space="preserve">produzione e personalizzazione gadget: decanter personalizzati</t>
  </si>
  <si>
    <t xml:space="preserve">produzione e personalizzazione gadget: adesivi giganti (vetrofanie e simili)</t>
  </si>
  <si>
    <t xml:space="preserve">produzione e personalizzazione gadget: cool jackets</t>
  </si>
  <si>
    <t xml:space="preserve">produzione e personalizzazione gadget: cd rom</t>
  </si>
  <si>
    <t xml:space="preserve">Inserire sul gadget (non solo su costodie o involucri contenitivi)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</si>
  <si>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produzione e personalizzazione gadget: libri</t>
  </si>
  <si>
    <t xml:space="preserve">Inserire sul gadget (non su costodie o involucri contenitivi - inserire in copertina, prima o quarta, e nel colophon)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</si>
  <si>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produzione e personalizzazione gadget: collarini</t>
  </si>
  <si>
    <t xml:space="preserve">Inserire sul gadget (non su costodie o involucri contenitivi o etichette removibili)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</si>
  <si>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produzione e personalizzazione gadget: box e scatole (in cartone e in legno)</t>
  </si>
  <si>
    <t xml:space="preserve">produzione e personalizzazione gadget: espositori</t>
  </si>
  <si>
    <t xml:space="preserve">produzione e personalizzazione gadget: collarini porta bicchiere</t>
  </si>
  <si>
    <t xml:space="preserve">produzione e personalizzazione gadget: calendari</t>
  </si>
  <si>
    <t xml:space="preserve">produzione e personalizzazione gadget: magliette</t>
  </si>
  <si>
    <t xml:space="preserve">produzione dei materiali informativi  (i costi minimi e massimi relativi a tale spesa eleggibile sono quelli delle singole azioni, riportate nel presente elenco, realizzate per la produzione di materiali informativi)</t>
  </si>
  <si>
    <t xml:space="preserve">TOTALE B3</t>
  </si>
  <si>
    <r>
      <rPr>
        <b val="true"/>
        <sz val="10"/>
        <rFont val="Calibri"/>
        <family val="2"/>
        <charset val="1"/>
      </rPr>
      <t xml:space="preserve">B4 – INCONTRI OPERATORI </t>
    </r>
    <r>
      <rPr>
        <b val="true"/>
        <i val="true"/>
        <sz val="10"/>
        <rFont val="Calibri"/>
        <family val="2"/>
        <charset val="1"/>
      </rPr>
      <t xml:space="preserve">B2B</t>
    </r>
    <r>
      <rPr>
        <b val="true"/>
        <sz val="10"/>
        <rFont val="Calibri"/>
        <family val="2"/>
        <charset val="1"/>
      </rPr>
      <t xml:space="preserve"> IN AMBITO FIERISTICO</t>
    </r>
  </si>
  <si>
    <r>
      <rPr>
        <sz val="10"/>
        <color rgb="FFFFFFFF"/>
        <rFont val="Calibri"/>
        <family val="2"/>
        <charset val="1"/>
      </rPr>
      <t xml:space="preserve">Incontri operatori </t>
    </r>
    <r>
      <rPr>
        <i val="true"/>
        <sz val="10"/>
        <color rgb="FFFFFFFF"/>
        <rFont val="Calibri"/>
        <family val="2"/>
        <charset val="1"/>
      </rPr>
      <t xml:space="preserve">B2B</t>
    </r>
    <r>
      <rPr>
        <sz val="10"/>
        <color rgb="FFFFFFFF"/>
        <rFont val="Calibri"/>
        <family val="2"/>
        <charset val="1"/>
      </rPr>
      <t xml:space="preserve"> in ambito fieristico</t>
    </r>
  </si>
  <si>
    <t xml:space="preserve">Inserire sugli allestimenti predisposti per l'evento l'emblema dell'UE e la dicitura "CAMPAGNA FINANZIATA AI SENSI DEL REGOLAMENTO CE N. 1308/13" (in inglese o nella lingua del Paese target). L'emblema e la dicitura (rese a colori o in negativo)  devono essere posti in posizione visibile e devono essere chiaramente leggibili.</t>
  </si>
  <si>
    <t xml:space="preserve">servizio di segreteria organizzativa</t>
  </si>
  <si>
    <t xml:space="preserve">fattura di agenzia specializzata, elenco personale incaricato, report di attività</t>
  </si>
  <si>
    <t xml:space="preserve">Inserire sugli allestimenti predisposti per l'evento l'emblema dell'UE e la dicitura "CAMPAGNA FINANZIATA AI SENSI DEL REGOLAMENTO CE N. 1308/13" (in inglese o nella lingua del Paese target). L'emblema e la dicitura (rese a colori o in negativo) non possono essere stampati su supporti removibili rispetto all'allestimento previsto e devono essere posti in posizione visibile e devono essere chiaramente leggibili.</t>
  </si>
  <si>
    <t xml:space="preserve">TOTALE B4</t>
  </si>
  <si>
    <t xml:space="preserve">B5 - PUBBLICHE RELAZIONI IN AMBITO FIERISTICO **</t>
  </si>
  <si>
    <t xml:space="preserve">Pubbliche relazioni in ambito fieristico</t>
  </si>
  <si>
    <t xml:space="preserve">Inserire sugli allestimenti predisposti per l'evento l'emblema dell'UE e la dicitura "CAMPAGNA FINANZIATA AI SENSI DEL REGOLAMENTO CE N. 1308/13" (iin inglese o nella lingua del Paese target). L'emblema e la dicitura (rese a colori o in negativo) non possono essere stampati su supporti removibili rispetto all'allestimento previsto e devono essere posti in posizione visibile e devono essere chiaramente leggibili.</t>
  </si>
  <si>
    <t xml:space="preserve">elenco delle liste (anche in formato elettronico)</t>
  </si>
  <si>
    <t xml:space="preserve">fattura di agenzia, report di attività, contratto/scrittura privata, lettera di incarico</t>
  </si>
  <si>
    <t xml:space="preserve">TOTALE B5</t>
  </si>
  <si>
    <t xml:space="preserve">COSTO TOTALE AZIONE B</t>
  </si>
  <si>
    <t xml:space="preserve">AZIONE C – Campagne di informazione, in particolare sui sistemi delle denominazioni di origine, delle indicazioni geografiche e della produzione biologica vigenti nell’Unione</t>
  </si>
  <si>
    <t xml:space="preserve">C1 – EXPERTISE (tale sub azione non può avere un costo superiore al 20% del costo complessivo dell'azione a cui fa riferimento)</t>
  </si>
  <si>
    <t xml:space="preserve">consulenza di marketing-consulente (costo giornata/uomo)</t>
  </si>
  <si>
    <t xml:space="preserve">contratto tra le parti, scrittura prIvata, lettera di incarico, fogli di presenza</t>
  </si>
  <si>
    <t xml:space="preserve">consulenza di marketing-manager (costo giornata/uomo)</t>
  </si>
  <si>
    <t xml:space="preserve">consulenza di marketing-senior (costo giornata/uomo)</t>
  </si>
  <si>
    <t xml:space="preserve">consulenza di marketing-junior (costo giornata/uomo)</t>
  </si>
  <si>
    <t xml:space="preserve">TOTALE C1</t>
  </si>
  <si>
    <t xml:space="preserve">CHECK EXPERTISE (TOTALE AZIONE C1&lt; 20% del costo complessivo dell'azione C)</t>
  </si>
  <si>
    <t xml:space="preserve">C2 – ORGANIZZAZIONE DI DEGUSTAZIONI PROMOZIONALI, GALA DINNER, WINE TASTING</t>
  </si>
  <si>
    <t xml:space="preserve">allestimento</t>
  </si>
  <si>
    <t xml:space="preserve">costi spedizione materiali promo pubblicitari</t>
  </si>
  <si>
    <t xml:space="preserve">TOTALE C2</t>
  </si>
  <si>
    <t xml:space="preserve">CHECK PRODOTTO (prodotto per degustazione e spedizione e sdoganamento &lt; 20% COSTO COMPLESSIVO AZIONE C)</t>
  </si>
  <si>
    <t xml:space="preserve">C3 – MATERIALE PROMOZIONALE</t>
  </si>
  <si>
    <t xml:space="preserve">progettazione sito Internet</t>
  </si>
  <si>
    <t xml:space="preserve">Inserire su tutte le pagine del website l'emblema dell'UE e la dicitura "CAMPAGNA FINANZIATA AI SENSI DEL REGOLAMENTO CE N. 1308/13" (in inglese o nella lingua del Paese target). </t>
  </si>
  <si>
    <t xml:space="preserve">Inserire sulla copertina della APP e nelle informazioni sull'autore della APP l'emblema dell'UE e la dicitura "CAMPAGNA FINANZIATA AI SENSI DEL REGOLAMENTO CE N. 1308/13" (in inglese o nella lingua del Paese target). L'emblema e la dicitura (rese a colori o in negativo)devono essere posti in posizione visibile e devono essere chiaramente leggibili.</t>
  </si>
  <si>
    <t xml:space="preserve">creazione di profili personalizzati su social network e gestione di tali profili (il costo di gestione è per la singola annualità di esecuzione del progetto di promozione)</t>
  </si>
  <si>
    <t xml:space="preserve">Inserire sulla pagina del social network (ad esempio sulla foto di copertina) e sulle informazioni del gestore della pagina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</si>
  <si>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traduzione di testi (costo a cartella)</t>
  </si>
  <si>
    <t xml:space="preserve">produzione roll up</t>
  </si>
  <si>
    <t xml:space="preserve">Inserire sul materiale prodotto (non su costodie o involucri contenitivi)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</si>
  <si>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fattura materiale, prodotto realizzato, foto</t>
  </si>
  <si>
    <t xml:space="preserve">produzione banner/poster</t>
  </si>
  <si>
    <t xml:space="preserve">fattura materiale,prodotto realizzato,  foto</t>
  </si>
  <si>
    <t xml:space="preserve">TOTALE C3</t>
  </si>
  <si>
    <t xml:space="preserve">C4 – INCONTRI CON OPERATORI B2B E INCOMING</t>
  </si>
  <si>
    <t xml:space="preserve">docente corso di degustazione (costo giornata/uomo)</t>
  </si>
  <si>
    <t xml:space="preserve">spese organizzative corso di degustazione</t>
  </si>
  <si>
    <t xml:space="preserve">affitto sala meeting corso di degustazione</t>
  </si>
  <si>
    <t xml:space="preserve">Inserire sugli eventuali allestimenti predisposti per l'evento l'emblema dell'UE e la dicitura "CAMPAGNA FINANZIATA AI SENSI DEL REGOLAMENTO CE N. 1308/13" (in inglese o nella lingua del Paese target). L'emblema e la dicitura (rese a colori o in negativo) devono essere posti in posizione visibile e devono essere chiaramente leggibili.</t>
  </si>
  <si>
    <t xml:space="preserve">preventivi, fattura di affitto location</t>
  </si>
  <si>
    <t xml:space="preserve">visita guidata in azienda</t>
  </si>
  <si>
    <t xml:space="preserve">elenco partecipanti, report della visita, costi di vitto e alloggio, spostamenti locali</t>
  </si>
  <si>
    <t xml:space="preserve">TOTALE C4</t>
  </si>
  <si>
    <t xml:space="preserve">C5 – PROMOZIONE PRESSO PUNTI VENDITA, GDO e HO.RE.CA.</t>
  </si>
  <si>
    <t xml:space="preserve">Promozione presso punti vendita, GDO e HO.RE.CA.</t>
  </si>
  <si>
    <t xml:space="preserve">hostess</t>
  </si>
  <si>
    <t xml:space="preserve">sommelier</t>
  </si>
  <si>
    <t xml:space="preserve">esposizione preferenziale</t>
  </si>
  <si>
    <t xml:space="preserve">nome de negozio, supermercato, distributore, hotel etc., periodo e luogo di attività, foto, report di modalità dell'evento</t>
  </si>
  <si>
    <t xml:space="preserve">referenziamento prodotti</t>
  </si>
  <si>
    <t xml:space="preserve">TOTALE C5</t>
  </si>
  <si>
    <t xml:space="preserve">C6 – PUBBLICHE RELAZIONI **</t>
  </si>
  <si>
    <t xml:space="preserve">TOTALE C6</t>
  </si>
  <si>
    <r>
      <rPr>
        <sz val="10"/>
        <color rgb="FF800000"/>
        <rFont val="Calibri"/>
        <family val="2"/>
        <charset val="1"/>
      </rPr>
      <t xml:space="preserve">CHECK   spese </t>
    </r>
    <r>
      <rPr>
        <i val="true"/>
        <sz val="10"/>
        <color rgb="FF800000"/>
        <rFont val="Calibri"/>
        <family val="2"/>
        <charset val="1"/>
      </rPr>
      <t xml:space="preserve">"Pubbliche relazioni" (nel limite massimo del 20% del totale AZIONE C)</t>
    </r>
  </si>
  <si>
    <t xml:space="preserve">COSTO TOTALE AZIONE C</t>
  </si>
  <si>
    <t xml:space="preserve">D1 – Studi per valutare i risultati delle azioni di informazione e promozione</t>
  </si>
  <si>
    <t xml:space="preserve">Spese soggetto terzo incaricato della valutazione dell'efficacia delle attività svolte e dei risultati conseguiti</t>
  </si>
  <si>
    <t xml:space="preserve">Massimo 3% del totale del costo delle azioni del progetto (A+B+C)</t>
  </si>
  <si>
    <t xml:space="preserve">contratto tra le parti, scrittura privata, lettera di incarico, fogli di presenza, relazione di monitoraggio, questionari somministrati</t>
  </si>
  <si>
    <t xml:space="preserve">COSTO TOTALE AZIONI DEL PROGETTO A, B, C e D1</t>
  </si>
  <si>
    <r>
      <rPr>
        <sz val="10"/>
        <color rgb="FF000000"/>
        <rFont val="Calibri"/>
        <family val="2"/>
        <charset val="1"/>
      </rPr>
      <t xml:space="preserve">Le spese amministrative e di personale del beneficiario non sono eleggibili ai sensi dell’articolo 13 del Reg. 1290/2005. Tuttavia sono consentite, nel </t>
    </r>
    <r>
      <rPr>
        <b val="true"/>
        <sz val="10"/>
        <color rgb="FF000000"/>
        <rFont val="Calibri"/>
        <family val="2"/>
        <charset val="1"/>
      </rPr>
      <t xml:space="preserve">limite massimo del 4%</t>
    </r>
    <r>
      <rPr>
        <sz val="10"/>
        <color rgb="FF000000"/>
        <rFont val="Calibri"/>
        <family val="2"/>
        <charset val="1"/>
      </rPr>
      <t xml:space="preserve"> del totale del costo delle azioni del progetto, le spese strettamente connesse alla gestione dello stesso. </t>
    </r>
  </si>
  <si>
    <t xml:space="preserve">Spesa massima ammissibile pari al 4% del totale del costo delle azioni del progetto (A+B+C+D1)</t>
  </si>
  <si>
    <t xml:space="preserve">Spese per garanzie</t>
  </si>
  <si>
    <t xml:space="preserve">Sono altresì riconosciute le spese relative ai costi per l'emissione delle garanzie fideiussorie necessarie per la stipula dei contratti con Agea e per poter usufruire delle anticipazioni previste dal Reg. UE 1149/2016</t>
  </si>
  <si>
    <t xml:space="preserve">Eventuali Spese relative a soggetti esecutori</t>
  </si>
  <si>
    <r>
      <rPr>
        <sz val="10"/>
        <color rgb="FF000000"/>
        <rFont val="Calibri"/>
        <family val="2"/>
        <charset val="1"/>
      </rPr>
      <t xml:space="preserve">Il beneficiario può dare mandato ad uno o più soggetti terzi all’espletamento di una o più attività relative al progetto.
Tali spese sono ammesse nel </t>
    </r>
    <r>
      <rPr>
        <b val="true"/>
        <sz val="10"/>
        <color rgb="FF000000"/>
        <rFont val="Calibri"/>
        <family val="2"/>
        <charset val="1"/>
      </rPr>
      <t xml:space="preserve">limite massimo del 10%</t>
    </r>
    <r>
      <rPr>
        <sz val="10"/>
        <color rgb="FF000000"/>
        <rFont val="Calibri"/>
        <family val="2"/>
        <charset val="1"/>
      </rPr>
      <t xml:space="preserve"> del totale del costo delle azioni del progetto e sono correlate al servizio prestato per la realizzazione delle azioni e sono evidenziate nella fattura come specifica voce di spesa. Tali spese possono, altresì, riguardare le attività di direzione tecnica e di coordinamento organizzativo del progetto, comprese le spese per l’analisi e lo studio di fattibilità nonché per la progettazione delle azioni proposte, purché maturate dopo la stipula del contratto. La regolazione di tali attività, qualora riguardino la direzione tecnica e di coordinamento organizzativo del progetto, potrà avvenire anche attraverso contratti di “mandato con o senza rappresentanza”.</t>
    </r>
  </si>
  <si>
    <r>
      <rPr>
        <sz val="10"/>
        <color rgb="FF000000"/>
        <rFont val="Calibri"/>
        <family val="2"/>
        <charset val="1"/>
      </rPr>
      <t xml:space="preserve"> Spesa m</t>
    </r>
    <r>
      <rPr>
        <sz val="10"/>
        <rFont val="Calibri"/>
        <family val="2"/>
        <charset val="1"/>
      </rPr>
      <t xml:space="preserve">assima ammissibile pari al  10% del totale del costo delle azioni del progetto (A+B+C+D1)</t>
    </r>
  </si>
  <si>
    <r>
      <rPr>
        <b val="true"/>
        <sz val="10"/>
        <color rgb="FF000000"/>
        <rFont val="Calibri"/>
        <family val="2"/>
        <charset val="1"/>
      </rPr>
      <t xml:space="preserve">N.B.: </t>
    </r>
    <r>
      <rPr>
        <sz val="10"/>
        <color rgb="FF000000"/>
        <rFont val="Calibri"/>
        <family val="2"/>
        <charset val="1"/>
      </rPr>
      <t xml:space="preserve">I costi del progetto devono essere indicati al netto delle spese in capo al soggetto proponente e delle spese relative a mandatari, consulenti, prestatori di servizi.</t>
    </r>
  </si>
  <si>
    <t xml:space="preserve">COSTO TOTALE (specificare Paese terzo/mercato del Paese terzo)</t>
  </si>
  <si>
    <t xml:space="preserve">Azioni di diretto contatto con i destinatari</t>
  </si>
  <si>
    <t xml:space="preserve">%del costo complessivo delle azioni del progetto (A+B+C+D1)</t>
  </si>
  <si>
    <r>
      <rPr>
        <sz val="10"/>
        <color rgb="FF000000"/>
        <rFont val="Calibri"/>
        <family val="2"/>
        <charset val="1"/>
      </rPr>
      <t xml:space="preserve">* Le spese per </t>
    </r>
    <r>
      <rPr>
        <i val="true"/>
        <sz val="10"/>
        <color rgb="FF000000"/>
        <rFont val="Calibri"/>
        <family val="2"/>
        <charset val="1"/>
      </rPr>
      <t xml:space="preserve">"Prodotto per degustazione e spedizione e sdoganamento"</t>
    </r>
    <r>
      <rPr>
        <sz val="10"/>
        <color rgb="FF000000"/>
        <rFont val="Calibri"/>
        <family val="2"/>
        <charset val="1"/>
      </rPr>
      <t xml:space="preserve"> sono eleggibili nel </t>
    </r>
    <r>
      <rPr>
        <b val="true"/>
        <sz val="10"/>
        <color rgb="FF000000"/>
        <rFont val="Calibri"/>
        <family val="2"/>
        <charset val="1"/>
      </rPr>
      <t xml:space="preserve">limite massimo del 20%</t>
    </r>
    <r>
      <rPr>
        <sz val="10"/>
        <color rgb="FF000000"/>
        <rFont val="Calibri"/>
        <family val="2"/>
        <charset val="1"/>
      </rPr>
      <t xml:space="preserve"> del costo dell’azione svolta e il prodotto deve essere utilizzato in specifiche azioni di degustazione e spedito direttamente ai fornitori incaricati in loco della promozione. Il costo del prodotto viene calcolato sulla base del prezzo di listino </t>
    </r>
    <r>
      <rPr>
        <u val="single"/>
        <sz val="10"/>
        <color rgb="FF000000"/>
        <rFont val="Calibri"/>
        <family val="2"/>
        <charset val="1"/>
      </rPr>
      <t xml:space="preserve">franco cantina</t>
    </r>
    <r>
      <rPr>
        <sz val="10"/>
        <color rgb="FF000000"/>
        <rFont val="Calibri"/>
        <family val="2"/>
        <charset val="1"/>
      </rPr>
      <t xml:space="preserve"> cui sono aggiunti: i costi di spedizione diretta al luogo dell’evento e/o magazzino nel paese di destinazione, i costi di sdoganamento ed il costo per il diritto di tappo escusso dal luogo di consumo. 
</t>
    </r>
  </si>
  <si>
    <r>
      <rPr>
        <sz val="10"/>
        <color rgb="FF000000"/>
        <rFont val="Calibri"/>
        <family val="2"/>
        <charset val="1"/>
      </rPr>
      <t xml:space="preserve">** Le spese per </t>
    </r>
    <r>
      <rPr>
        <i val="true"/>
        <sz val="10"/>
        <color rgb="FF000000"/>
        <rFont val="Calibri"/>
        <family val="2"/>
        <charset val="1"/>
      </rPr>
      <t xml:space="preserve">"Pubbliche relazioni"</t>
    </r>
    <r>
      <rPr>
        <sz val="10"/>
        <color rgb="FF000000"/>
        <rFont val="Calibri"/>
        <family val="2"/>
        <charset val="1"/>
      </rPr>
      <t xml:space="preserve"> (A6, B5, C6) sono eleggibili nel </t>
    </r>
    <r>
      <rPr>
        <b val="true"/>
        <sz val="10"/>
        <color rgb="FF000000"/>
        <rFont val="Calibri"/>
        <family val="2"/>
        <charset val="1"/>
      </rPr>
      <t xml:space="preserve">limite massimo del 20%</t>
    </r>
    <r>
      <rPr>
        <sz val="10"/>
        <color rgb="FF000000"/>
        <rFont val="Calibri"/>
        <family val="2"/>
        <charset val="1"/>
      </rPr>
      <t xml:space="preserve"> del costo dell’azione svolta 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</si>
</sst>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€_-;\-* #,##0.00\ _€_-;_-* \-??\ _€_-;_-@_-"/>
    <numFmt numFmtId="166" formatCode="0.00%"/>
    <numFmt numFmtId="167" formatCode="#,###.00"/>
    <numFmt numFmtId="168" formatCode="0.00"/>
    <numFmt numFmtId="169" formatCode="_-&quot;€ &quot;* #,##0.00_-;&quot;-€ &quot;* #,##0.00_-;_-&quot;€ &quot;* \-??_-;_-@_-"/>
    <numFmt numFmtId="170" formatCode="_-* #,##0.00&quot; €&quot;_-;\-* #,##0.00&quot; €&quot;_-;_-* \-??&quot; €&quot;_-;_-@_-"/>
    <numFmt numFmtId="171" formatCode="#,##0.00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sz val="10"/>
      <color rgb="FF800000"/>
      <name val="Calibri"/>
      <family val="2"/>
      <charset val="1"/>
    </font>
    <font>
      <i val="true"/>
      <sz val="10"/>
      <color rgb="FFFFFFFF"/>
      <name val="Calibri"/>
      <family val="2"/>
      <charset val="1"/>
    </font>
    <font>
      <i val="true"/>
      <sz val="10"/>
      <color rgb="FF800000"/>
      <name val="Calibri"/>
      <family val="2"/>
      <charset val="1"/>
    </font>
    <font>
      <b val="true"/>
      <i val="true"/>
      <sz val="10"/>
      <name val="Calibri"/>
      <family val="2"/>
      <charset val="1"/>
    </font>
    <font>
      <b val="true"/>
      <sz val="10.5"/>
      <color rgb="FF000000"/>
      <name val="Calibri"/>
      <family val="2"/>
      <charset val="1"/>
    </font>
    <font>
      <i val="true"/>
      <sz val="10"/>
      <color rgb="FF000000"/>
      <name val="Calibri"/>
      <family val="2"/>
      <charset val="1"/>
    </font>
    <font>
      <u val="single"/>
      <sz val="10"/>
      <color rgb="FF000000"/>
      <name val="Calibri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CCCCCC"/>
        <bgColor rgb="FFC6D9F1"/>
      </patternFill>
    </fill>
    <fill>
      <patternFill patternType="solid">
        <fgColor rgb="FFCFE7F5"/>
        <bgColor rgb="FFC6D9F1"/>
      </patternFill>
    </fill>
    <fill>
      <patternFill patternType="solid">
        <fgColor rgb="FFDDDDDD"/>
        <bgColor rgb="FFCFE7F5"/>
      </patternFill>
    </fill>
    <fill>
      <patternFill patternType="solid">
        <fgColor rgb="FFC6D9F1"/>
        <bgColor rgb="FFCFE7F5"/>
      </patternFill>
    </fill>
    <fill>
      <patternFill patternType="solid">
        <fgColor rgb="FFFFFFFF"/>
        <bgColor rgb="FFFFFFCC"/>
      </patternFill>
    </fill>
    <fill>
      <patternFill patternType="solid">
        <fgColor rgb="FFE6B9B8"/>
        <bgColor rgb="FFFFCCCC"/>
      </patternFill>
    </fill>
    <fill>
      <patternFill patternType="solid">
        <fgColor rgb="FFFFCCCC"/>
        <bgColor rgb="FFE6B9B8"/>
      </patternFill>
    </fill>
    <fill>
      <patternFill patternType="solid">
        <fgColor rgb="FFC4BD97"/>
        <bgColor rgb="FFCCCCCC"/>
      </patternFill>
    </fill>
    <fill>
      <patternFill patternType="solid">
        <fgColor rgb="FF00B050"/>
        <bgColor rgb="FF008080"/>
      </patternFill>
    </fill>
    <fill>
      <patternFill patternType="solid">
        <fgColor rgb="FFFFFFCC"/>
        <bgColor rgb="FFFFFFFF"/>
      </patternFill>
    </fill>
    <fill>
      <patternFill patternType="solid">
        <fgColor rgb="FF99FFFF"/>
        <bgColor rgb="FFCFE7F5"/>
      </patternFill>
    </fill>
    <fill>
      <patternFill patternType="solid">
        <fgColor rgb="FFCCFF99"/>
        <bgColor rgb="FFFFFFCC"/>
      </patternFill>
    </fill>
    <fill>
      <patternFill patternType="solid">
        <fgColor rgb="FFFFFF00"/>
        <bgColor rgb="FFFFFF0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hair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0" fontId="4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3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5" fillId="0" borderId="3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15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4" fillId="0" borderId="0" xfId="17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7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11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1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8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3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1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9" fillId="14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FE7F5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FF"/>
      <rgbColor rgb="FFCCFF99"/>
      <rgbColor rgb="FFDDDDDD"/>
      <rgbColor rgb="FF99CCFF"/>
      <rgbColor rgb="FFE6B9B8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C4BD97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normal" topLeftCell="A16" colorId="64" zoomScale="75" zoomScaleNormal="75" zoomScalePageLayoutView="100" workbookViewId="0">
      <selection pane="topLeft" activeCell="A21" activeCellId="0" sqref="A21"/>
    </sheetView>
  </sheetViews>
  <sheetFormatPr defaultRowHeight="13.8" zeroHeight="false" outlineLevelRow="0" outlineLevelCol="0"/>
  <cols>
    <col collapsed="false" customWidth="true" hidden="false" outlineLevel="0" max="2" min="1" style="1" width="16.57"/>
    <col collapsed="false" customWidth="true" hidden="false" outlineLevel="0" max="4" min="3" style="2" width="16.57"/>
    <col collapsed="false" customWidth="true" hidden="false" outlineLevel="0" max="5" min="5" style="1" width="16.57"/>
    <col collapsed="false" customWidth="true" hidden="false" outlineLevel="0" max="6" min="6" style="0" width="11.57"/>
    <col collapsed="false" customWidth="true" hidden="false" outlineLevel="0" max="7" min="7" style="0" width="37.86"/>
    <col collapsed="false" customWidth="true" hidden="false" outlineLevel="0" max="8" min="8" style="0" width="35.58"/>
    <col collapsed="false" customWidth="true" hidden="false" outlineLevel="0" max="9" min="9" style="0" width="15.71"/>
    <col collapsed="false" customWidth="true" hidden="false" outlineLevel="0" max="10" min="10" style="0" width="8.67"/>
    <col collapsed="false" customWidth="true" hidden="false" outlineLevel="0" max="1025" min="11" style="0" width="11.57"/>
  </cols>
  <sheetData>
    <row r="1" customFormat="false" ht="13.8" hidden="false" customHeight="false" outlineLevel="0" collapsed="false">
      <c r="A1" s="0"/>
      <c r="B1" s="0"/>
      <c r="C1" s="3"/>
      <c r="D1" s="3"/>
      <c r="E1" s="0"/>
    </row>
    <row r="2" s="5" customFormat="true" ht="30.6" hidden="false" customHeight="true" outlineLevel="0" collapsed="false">
      <c r="A2" s="4" t="s">
        <v>0</v>
      </c>
      <c r="B2" s="4"/>
      <c r="C2" s="4"/>
      <c r="D2" s="4"/>
      <c r="E2" s="4"/>
    </row>
    <row r="3" customFormat="false" ht="28.45" hidden="false" customHeight="false" outlineLevel="0" collapsed="false">
      <c r="A3" s="6" t="s">
        <v>1</v>
      </c>
      <c r="B3" s="6" t="s">
        <v>2</v>
      </c>
      <c r="C3" s="6" t="s">
        <v>3</v>
      </c>
      <c r="D3" s="6" t="s">
        <v>3</v>
      </c>
      <c r="E3" s="6" t="s">
        <v>4</v>
      </c>
    </row>
    <row r="4" customFormat="false" ht="22.7" hidden="false" customHeight="true" outlineLevel="0" collapsed="false">
      <c r="A4" s="7" t="s">
        <v>5</v>
      </c>
      <c r="B4" s="8" t="s">
        <v>6</v>
      </c>
      <c r="C4" s="9"/>
      <c r="D4" s="9"/>
      <c r="E4" s="9"/>
    </row>
    <row r="5" customFormat="false" ht="22.7" hidden="false" customHeight="true" outlineLevel="0" collapsed="false">
      <c r="A5" s="7"/>
      <c r="B5" s="8" t="s">
        <v>7</v>
      </c>
      <c r="C5" s="9"/>
      <c r="D5" s="9"/>
      <c r="E5" s="9"/>
    </row>
    <row r="6" customFormat="false" ht="22.7" hidden="false" customHeight="true" outlineLevel="0" collapsed="false">
      <c r="A6" s="7"/>
      <c r="B6" s="8" t="s">
        <v>8</v>
      </c>
      <c r="C6" s="9"/>
      <c r="D6" s="9"/>
      <c r="E6" s="9"/>
    </row>
    <row r="7" customFormat="false" ht="22.7" hidden="false" customHeight="true" outlineLevel="0" collapsed="false">
      <c r="A7" s="7"/>
      <c r="B7" s="8" t="s">
        <v>9</v>
      </c>
      <c r="C7" s="9"/>
      <c r="D7" s="9"/>
      <c r="E7" s="9"/>
    </row>
    <row r="8" customFormat="false" ht="22.7" hidden="false" customHeight="true" outlineLevel="0" collapsed="false">
      <c r="A8" s="7"/>
      <c r="B8" s="8" t="s">
        <v>10</v>
      </c>
      <c r="C8" s="9"/>
      <c r="D8" s="9"/>
      <c r="E8" s="9"/>
    </row>
    <row r="9" customFormat="false" ht="22.7" hidden="false" customHeight="true" outlineLevel="0" collapsed="false">
      <c r="A9" s="7"/>
      <c r="B9" s="8" t="s">
        <v>11</v>
      </c>
      <c r="C9" s="9"/>
      <c r="D9" s="9"/>
      <c r="E9" s="9"/>
    </row>
    <row r="10" customFormat="false" ht="22.7" hidden="false" customHeight="true" outlineLevel="0" collapsed="false">
      <c r="A10" s="7" t="s">
        <v>12</v>
      </c>
      <c r="B10" s="8" t="s">
        <v>13</v>
      </c>
      <c r="C10" s="9"/>
      <c r="D10" s="9"/>
      <c r="E10" s="9"/>
    </row>
    <row r="11" customFormat="false" ht="22.7" hidden="false" customHeight="true" outlineLevel="0" collapsed="false">
      <c r="A11" s="7"/>
      <c r="B11" s="8" t="s">
        <v>14</v>
      </c>
      <c r="C11" s="9"/>
      <c r="D11" s="9"/>
      <c r="E11" s="9"/>
    </row>
    <row r="12" customFormat="false" ht="22.7" hidden="false" customHeight="true" outlineLevel="0" collapsed="false">
      <c r="A12" s="7"/>
      <c r="B12" s="8" t="s">
        <v>15</v>
      </c>
      <c r="C12" s="9"/>
      <c r="D12" s="9"/>
      <c r="E12" s="9"/>
    </row>
    <row r="13" customFormat="false" ht="22.7" hidden="false" customHeight="true" outlineLevel="0" collapsed="false">
      <c r="A13" s="7"/>
      <c r="B13" s="8" t="s">
        <v>16</v>
      </c>
      <c r="C13" s="9"/>
      <c r="D13" s="9"/>
      <c r="E13" s="9"/>
    </row>
    <row r="14" customFormat="false" ht="22.7" hidden="false" customHeight="true" outlineLevel="0" collapsed="false">
      <c r="A14" s="7"/>
      <c r="B14" s="8" t="s">
        <v>17</v>
      </c>
      <c r="C14" s="9"/>
      <c r="D14" s="9"/>
      <c r="E14" s="9"/>
    </row>
    <row r="15" customFormat="false" ht="22.7" hidden="false" customHeight="true" outlineLevel="0" collapsed="false">
      <c r="A15" s="7" t="s">
        <v>18</v>
      </c>
      <c r="B15" s="8" t="s">
        <v>19</v>
      </c>
      <c r="C15" s="9"/>
      <c r="D15" s="9"/>
      <c r="E15" s="9"/>
    </row>
    <row r="16" customFormat="false" ht="22.7" hidden="false" customHeight="true" outlineLevel="0" collapsed="false">
      <c r="A16" s="7"/>
      <c r="B16" s="8" t="s">
        <v>20</v>
      </c>
      <c r="C16" s="9"/>
      <c r="D16" s="9"/>
      <c r="E16" s="9"/>
    </row>
    <row r="17" customFormat="false" ht="22.7" hidden="false" customHeight="true" outlineLevel="0" collapsed="false">
      <c r="A17" s="7"/>
      <c r="B17" s="8" t="s">
        <v>21</v>
      </c>
      <c r="C17" s="9"/>
      <c r="D17" s="9"/>
      <c r="E17" s="9"/>
    </row>
    <row r="18" customFormat="false" ht="22.7" hidden="false" customHeight="true" outlineLevel="0" collapsed="false">
      <c r="A18" s="7"/>
      <c r="B18" s="8" t="s">
        <v>22</v>
      </c>
      <c r="C18" s="9"/>
      <c r="D18" s="9"/>
      <c r="E18" s="9"/>
    </row>
    <row r="19" customFormat="false" ht="22.7" hidden="false" customHeight="true" outlineLevel="0" collapsed="false">
      <c r="A19" s="7"/>
      <c r="B19" s="8" t="s">
        <v>23</v>
      </c>
      <c r="C19" s="9"/>
      <c r="D19" s="9"/>
      <c r="E19" s="9"/>
    </row>
    <row r="20" customFormat="false" ht="22.7" hidden="false" customHeight="true" outlineLevel="0" collapsed="false">
      <c r="A20" s="7"/>
      <c r="B20" s="8" t="s">
        <v>24</v>
      </c>
      <c r="C20" s="9"/>
      <c r="D20" s="9"/>
      <c r="E20" s="9"/>
    </row>
    <row r="21" customFormat="false" ht="53.65" hidden="false" customHeight="true" outlineLevel="0" collapsed="false">
      <c r="A21" s="10" t="s">
        <v>25</v>
      </c>
      <c r="B21" s="8" t="s">
        <v>26</v>
      </c>
      <c r="C21" s="9"/>
      <c r="D21" s="9"/>
      <c r="E21" s="9"/>
      <c r="G21" s="11"/>
    </row>
    <row r="22" customFormat="false" ht="49.35" hidden="false" customHeight="true" outlineLevel="0" collapsed="false">
      <c r="A22" s="8" t="s">
        <v>27</v>
      </c>
      <c r="B22" s="8"/>
      <c r="C22" s="9" t="n">
        <f aca="false">SUM(C4:C21)</f>
        <v>0</v>
      </c>
      <c r="D22" s="9"/>
      <c r="E22" s="9" t="n">
        <f aca="false">SUM(E4:E21)</f>
        <v>0</v>
      </c>
    </row>
    <row r="23" customFormat="false" ht="22.7" hidden="false" customHeight="true" outlineLevel="0" collapsed="false">
      <c r="A23" s="10" t="s">
        <v>28</v>
      </c>
      <c r="B23" s="10"/>
      <c r="C23" s="9"/>
      <c r="D23" s="9"/>
      <c r="E23" s="9"/>
    </row>
    <row r="24" customFormat="false" ht="22.7" hidden="false" customHeight="true" outlineLevel="0" collapsed="false">
      <c r="A24" s="10" t="s">
        <v>29</v>
      </c>
      <c r="B24" s="10"/>
      <c r="C24" s="9"/>
      <c r="D24" s="9"/>
      <c r="E24" s="9"/>
    </row>
    <row r="25" customFormat="false" ht="29.85" hidden="false" customHeight="true" outlineLevel="0" collapsed="false">
      <c r="A25" s="10" t="s">
        <v>30</v>
      </c>
      <c r="B25" s="10"/>
      <c r="C25" s="12"/>
      <c r="D25" s="12"/>
      <c r="E25" s="12"/>
    </row>
    <row r="26" customFormat="false" ht="32.85" hidden="false" customHeight="true" outlineLevel="0" collapsed="false">
      <c r="A26" s="13" t="s">
        <v>31</v>
      </c>
      <c r="B26" s="13"/>
      <c r="C26" s="13"/>
      <c r="D26" s="13"/>
      <c r="E26" s="14" t="n">
        <f aca="false">E22+E23+E24</f>
        <v>0</v>
      </c>
    </row>
    <row r="27" customFormat="false" ht="13.8" hidden="false" customHeight="false" outlineLevel="0" collapsed="false">
      <c r="A27" s="0"/>
      <c r="B27" s="0"/>
      <c r="C27" s="3"/>
      <c r="D27" s="3"/>
      <c r="E27" s="0"/>
    </row>
    <row r="28" customFormat="false" ht="28.35" hidden="false" customHeight="true" outlineLevel="0" collapsed="false">
      <c r="A28" s="15" t="s">
        <v>32</v>
      </c>
      <c r="B28" s="15"/>
      <c r="C28" s="15"/>
      <c r="D28" s="15"/>
      <c r="E28" s="16" t="e">
        <f aca="false">(E10+E11+E13+E5+E16+E19+E7+E18+E9+E14+E20)/E22</f>
        <v>#DIV/0!</v>
      </c>
    </row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2:E2"/>
    <mergeCell ref="A4:A9"/>
    <mergeCell ref="A10:A14"/>
    <mergeCell ref="A15:A20"/>
    <mergeCell ref="A22:B22"/>
    <mergeCell ref="A23:B23"/>
    <mergeCell ref="A24:B24"/>
    <mergeCell ref="A25:B25"/>
    <mergeCell ref="C25:E25"/>
    <mergeCell ref="A26:C26"/>
    <mergeCell ref="A28:C28"/>
  </mergeCells>
  <printOptions headings="false" gridLines="false" gridLinesSet="true" horizontalCentered="false" verticalCentered="false"/>
  <pageMargins left="0.7875" right="0.7875" top="0.7875" bottom="1.06319444444444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Roman,Normale"&amp;12Pagina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I345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343" activeCellId="0" sqref="A343"/>
    </sheetView>
  </sheetViews>
  <sheetFormatPr defaultRowHeight="13.8" zeroHeight="false" outlineLevelRow="0" outlineLevelCol="0"/>
  <cols>
    <col collapsed="false" customWidth="true" hidden="false" outlineLevel="0" max="1" min="1" style="0" width="49"/>
    <col collapsed="false" customWidth="true" hidden="false" outlineLevel="0" max="2" min="2" style="0" width="52.29"/>
    <col collapsed="false" customWidth="true" hidden="false" outlineLevel="0" max="3" min="3" style="17" width="12.71"/>
    <col collapsed="false" customWidth="false" hidden="false" outlineLevel="0" max="4" min="4" style="17" width="11.42"/>
    <col collapsed="false" customWidth="true" hidden="false" outlineLevel="0" max="5" min="5" style="17" width="12.42"/>
    <col collapsed="false" customWidth="true" hidden="false" outlineLevel="0" max="6" min="6" style="18" width="15"/>
    <col collapsed="false" customWidth="true" hidden="false" outlineLevel="0" max="7" min="7" style="19" width="32.15"/>
    <col collapsed="false" customWidth="true" hidden="false" outlineLevel="0" max="8" min="8" style="0" width="82.27"/>
    <col collapsed="false" customWidth="true" hidden="false" outlineLevel="0" max="9" min="9" style="0" width="72.97"/>
    <col collapsed="false" customWidth="true" hidden="false" outlineLevel="0" max="10" min="10" style="0" width="11.86"/>
    <col collapsed="false" customWidth="true" hidden="false" outlineLevel="0" max="11" min="11" style="0" width="12.86"/>
    <col collapsed="false" customWidth="true" hidden="false" outlineLevel="0" max="1025" min="12" style="0" width="8.71"/>
  </cols>
  <sheetData>
    <row r="1" s="5" customFormat="true" ht="35.65" hidden="false" customHeight="true" outlineLevel="0" collapsed="false">
      <c r="A1" s="20" t="s">
        <v>33</v>
      </c>
      <c r="B1" s="21"/>
      <c r="C1" s="21"/>
      <c r="E1" s="22"/>
      <c r="F1" s="23"/>
      <c r="G1" s="24"/>
    </row>
    <row r="2" customFormat="false" ht="35.65" hidden="false" customHeight="true" outlineLevel="0" collapsed="false">
      <c r="A2" s="20" t="s">
        <v>34</v>
      </c>
      <c r="B2" s="21"/>
      <c r="C2" s="21"/>
      <c r="D2" s="0"/>
      <c r="E2" s="0"/>
      <c r="F2" s="19"/>
      <c r="G2" s="0"/>
    </row>
    <row r="3" customFormat="false" ht="35.65" hidden="false" customHeight="true" outlineLevel="0" collapsed="false">
      <c r="A3" s="20" t="s">
        <v>35</v>
      </c>
      <c r="B3" s="21"/>
      <c r="C3" s="21"/>
      <c r="D3" s="0"/>
      <c r="E3" s="0"/>
      <c r="F3" s="19"/>
      <c r="G3" s="0"/>
    </row>
    <row r="4" s="1" customFormat="true" ht="12.75" hidden="false" customHeight="true" outlineLevel="0" collapsed="false">
      <c r="A4" s="25"/>
      <c r="B4" s="25"/>
      <c r="C4" s="25"/>
      <c r="D4" s="25"/>
      <c r="E4" s="25"/>
      <c r="F4" s="26"/>
      <c r="G4" s="27"/>
      <c r="AMG4" s="0"/>
      <c r="AMH4" s="0"/>
      <c r="AMI4" s="0"/>
    </row>
    <row r="5" customFormat="false" ht="49.9" hidden="false" customHeight="true" outlineLevel="0" collapsed="false">
      <c r="A5" s="28" t="s">
        <v>36</v>
      </c>
      <c r="B5" s="28"/>
      <c r="C5" s="28"/>
      <c r="D5" s="28"/>
      <c r="E5" s="28"/>
      <c r="F5" s="28"/>
      <c r="G5" s="28"/>
    </row>
    <row r="6" customFormat="false" ht="53.25" hidden="false" customHeight="true" outlineLevel="0" collapsed="false">
      <c r="A6" s="29" t="s">
        <v>37</v>
      </c>
      <c r="B6" s="30" t="s">
        <v>38</v>
      </c>
      <c r="C6" s="31" t="s">
        <v>39</v>
      </c>
      <c r="D6" s="32" t="s">
        <v>40</v>
      </c>
      <c r="E6" s="30" t="s">
        <v>41</v>
      </c>
      <c r="F6" s="30" t="s">
        <v>42</v>
      </c>
      <c r="G6" s="30" t="s">
        <v>43</v>
      </c>
      <c r="H6" s="33" t="s">
        <v>44</v>
      </c>
      <c r="I6" s="33" t="s">
        <v>45</v>
      </c>
    </row>
    <row r="7" customFormat="false" ht="35.65" hidden="false" customHeight="true" outlineLevel="0" collapsed="false">
      <c r="A7" s="34" t="s">
        <v>46</v>
      </c>
      <c r="B7" s="35" t="s">
        <v>47</v>
      </c>
      <c r="C7" s="36" t="n">
        <v>100</v>
      </c>
      <c r="D7" s="36" t="n">
        <v>500</v>
      </c>
      <c r="E7" s="35"/>
      <c r="F7" s="37"/>
      <c r="G7" s="38"/>
      <c r="H7" s="35"/>
      <c r="I7" s="35" t="s">
        <v>48</v>
      </c>
    </row>
    <row r="8" customFormat="false" ht="35.65" hidden="false" customHeight="true" outlineLevel="0" collapsed="false">
      <c r="A8" s="39" t="s">
        <v>49</v>
      </c>
      <c r="B8" s="35" t="s">
        <v>50</v>
      </c>
      <c r="C8" s="36" t="n">
        <v>400</v>
      </c>
      <c r="D8" s="36" t="n">
        <v>900</v>
      </c>
      <c r="E8" s="35"/>
      <c r="F8" s="37"/>
      <c r="G8" s="38"/>
      <c r="H8" s="35"/>
      <c r="I8" s="35"/>
    </row>
    <row r="9" customFormat="false" ht="35.65" hidden="false" customHeight="true" outlineLevel="0" collapsed="false">
      <c r="A9" s="39" t="s">
        <v>49</v>
      </c>
      <c r="B9" s="35" t="s">
        <v>51</v>
      </c>
      <c r="C9" s="36" t="n">
        <v>500</v>
      </c>
      <c r="D9" s="36" t="n">
        <v>1500</v>
      </c>
      <c r="E9" s="35"/>
      <c r="F9" s="37"/>
      <c r="G9" s="38"/>
      <c r="H9" s="35"/>
      <c r="I9" s="35"/>
    </row>
    <row r="10" customFormat="false" ht="35.65" hidden="false" customHeight="true" outlineLevel="0" collapsed="false">
      <c r="A10" s="39" t="s">
        <v>49</v>
      </c>
      <c r="B10" s="35" t="s">
        <v>52</v>
      </c>
      <c r="C10" s="36" t="n">
        <v>100</v>
      </c>
      <c r="D10" s="36" t="n">
        <v>500</v>
      </c>
      <c r="E10" s="35"/>
      <c r="F10" s="37"/>
      <c r="G10" s="38"/>
      <c r="H10" s="35"/>
      <c r="I10" s="35"/>
    </row>
    <row r="11" customFormat="false" ht="35.65" hidden="false" customHeight="true" outlineLevel="0" collapsed="false">
      <c r="A11" s="39" t="s">
        <v>49</v>
      </c>
      <c r="B11" s="35" t="s">
        <v>53</v>
      </c>
      <c r="C11" s="36" t="n">
        <v>1000</v>
      </c>
      <c r="D11" s="36" t="n">
        <v>20000</v>
      </c>
      <c r="E11" s="40"/>
      <c r="F11" s="41"/>
      <c r="G11" s="38"/>
      <c r="H11" s="42"/>
      <c r="I11" s="35" t="s">
        <v>54</v>
      </c>
    </row>
    <row r="12" customFormat="false" ht="35.65" hidden="false" customHeight="true" outlineLevel="0" collapsed="false">
      <c r="A12" s="39" t="s">
        <v>49</v>
      </c>
      <c r="B12" s="35" t="s">
        <v>55</v>
      </c>
      <c r="C12" s="36" t="n">
        <v>5000</v>
      </c>
      <c r="D12" s="36" t="n">
        <v>25000</v>
      </c>
      <c r="E12" s="40"/>
      <c r="F12" s="41"/>
      <c r="G12" s="38"/>
      <c r="H12" s="42"/>
      <c r="I12" s="35" t="s">
        <v>56</v>
      </c>
    </row>
    <row r="13" customFormat="false" ht="35.65" hidden="false" customHeight="true" outlineLevel="0" collapsed="false">
      <c r="A13" s="39" t="s">
        <v>49</v>
      </c>
      <c r="B13" s="35" t="s">
        <v>57</v>
      </c>
      <c r="C13" s="36" t="n">
        <v>5000</v>
      </c>
      <c r="D13" s="36" t="n">
        <v>15000</v>
      </c>
      <c r="E13" s="40"/>
      <c r="F13" s="41"/>
      <c r="G13" s="38"/>
      <c r="H13" s="42"/>
      <c r="I13" s="35" t="s">
        <v>56</v>
      </c>
    </row>
    <row r="14" customFormat="false" ht="35.65" hidden="false" customHeight="true" outlineLevel="0" collapsed="false">
      <c r="A14" s="39" t="s">
        <v>49</v>
      </c>
      <c r="B14" s="35" t="s">
        <v>58</v>
      </c>
      <c r="C14" s="36"/>
      <c r="D14" s="36" t="n">
        <v>90</v>
      </c>
      <c r="E14" s="40"/>
      <c r="F14" s="43"/>
      <c r="G14" s="38"/>
      <c r="H14" s="44"/>
      <c r="I14" s="35" t="s">
        <v>59</v>
      </c>
    </row>
    <row r="15" customFormat="false" ht="35.65" hidden="false" customHeight="true" outlineLevel="0" collapsed="false">
      <c r="A15" s="39" t="s">
        <v>49</v>
      </c>
      <c r="B15" s="35" t="s">
        <v>60</v>
      </c>
      <c r="C15" s="36"/>
      <c r="D15" s="36" t="n">
        <v>180</v>
      </c>
      <c r="E15" s="40"/>
      <c r="F15" s="43"/>
      <c r="G15" s="38"/>
      <c r="H15" s="44"/>
      <c r="I15" s="35"/>
    </row>
    <row r="16" customFormat="false" ht="35.65" hidden="false" customHeight="true" outlineLevel="0" collapsed="false">
      <c r="A16" s="39" t="s">
        <v>49</v>
      </c>
      <c r="B16" s="35" t="s">
        <v>61</v>
      </c>
      <c r="C16" s="36" t="n">
        <v>3</v>
      </c>
      <c r="D16" s="36" t="n">
        <v>300</v>
      </c>
      <c r="E16" s="40"/>
      <c r="F16" s="41"/>
      <c r="G16" s="38"/>
      <c r="H16" s="42"/>
      <c r="I16" s="35" t="s">
        <v>62</v>
      </c>
    </row>
    <row r="17" customFormat="false" ht="35.65" hidden="false" customHeight="true" outlineLevel="0" collapsed="false">
      <c r="A17" s="39"/>
      <c r="B17" s="10" t="s">
        <v>63</v>
      </c>
      <c r="C17" s="36"/>
      <c r="D17" s="36"/>
      <c r="E17" s="40"/>
      <c r="F17" s="41"/>
      <c r="G17" s="38"/>
    </row>
    <row r="18" customFormat="false" ht="35.65" hidden="false" customHeight="true" outlineLevel="0" collapsed="false">
      <c r="A18" s="39"/>
      <c r="B18" s="45" t="s">
        <v>64</v>
      </c>
      <c r="C18" s="36"/>
      <c r="D18" s="36"/>
      <c r="E18" s="40"/>
      <c r="F18" s="41"/>
      <c r="G18" s="46" t="e">
        <f aca="false">(G17*100)/G97</f>
        <v>#DIV/0!</v>
      </c>
    </row>
    <row r="19" customFormat="false" ht="35.65" hidden="false" customHeight="true" outlineLevel="0" collapsed="false">
      <c r="A19" s="34" t="s">
        <v>65</v>
      </c>
      <c r="B19" s="35" t="s">
        <v>66</v>
      </c>
      <c r="C19" s="36" t="n">
        <v>100</v>
      </c>
      <c r="D19" s="36" t="n">
        <v>1000</v>
      </c>
      <c r="E19" s="40"/>
      <c r="F19" s="43"/>
      <c r="G19" s="38"/>
      <c r="H19" s="42"/>
      <c r="I19" s="35" t="s">
        <v>67</v>
      </c>
    </row>
    <row r="20" customFormat="false" ht="35.65" hidden="false" customHeight="true" outlineLevel="0" collapsed="false">
      <c r="A20" s="39" t="s">
        <v>68</v>
      </c>
      <c r="B20" s="35" t="s">
        <v>69</v>
      </c>
      <c r="C20" s="36"/>
      <c r="D20" s="36" t="n">
        <v>90</v>
      </c>
      <c r="E20" s="40"/>
      <c r="F20" s="43"/>
      <c r="G20" s="38"/>
      <c r="H20" s="44"/>
      <c r="I20" s="35" t="s">
        <v>59</v>
      </c>
    </row>
    <row r="21" customFormat="false" ht="35.65" hidden="false" customHeight="true" outlineLevel="0" collapsed="false">
      <c r="A21" s="39" t="s">
        <v>68</v>
      </c>
      <c r="B21" s="35" t="s">
        <v>60</v>
      </c>
      <c r="C21" s="36"/>
      <c r="D21" s="36" t="n">
        <v>180</v>
      </c>
      <c r="E21" s="40"/>
      <c r="F21" s="43"/>
      <c r="G21" s="38"/>
      <c r="H21" s="44"/>
      <c r="I21" s="35"/>
    </row>
    <row r="22" customFormat="false" ht="35.65" hidden="false" customHeight="true" outlineLevel="0" collapsed="false">
      <c r="A22" s="39" t="s">
        <v>68</v>
      </c>
      <c r="B22" s="35" t="s">
        <v>70</v>
      </c>
      <c r="C22" s="36" t="n">
        <v>50</v>
      </c>
      <c r="D22" s="36" t="n">
        <v>5000</v>
      </c>
      <c r="E22" s="40"/>
      <c r="F22" s="43"/>
      <c r="G22" s="38"/>
      <c r="H22" s="44"/>
      <c r="I22" s="35"/>
    </row>
    <row r="23" customFormat="false" ht="35.65" hidden="false" customHeight="true" outlineLevel="0" collapsed="false">
      <c r="A23" s="39" t="s">
        <v>68</v>
      </c>
      <c r="B23" s="35" t="s">
        <v>71</v>
      </c>
      <c r="C23" s="36" t="n">
        <v>5</v>
      </c>
      <c r="D23" s="36" t="n">
        <v>20</v>
      </c>
      <c r="E23" s="40"/>
      <c r="F23" s="43"/>
      <c r="G23" s="38"/>
      <c r="H23" s="44"/>
      <c r="I23" s="35" t="s">
        <v>72</v>
      </c>
    </row>
    <row r="24" customFormat="false" ht="35.65" hidden="false" customHeight="true" outlineLevel="0" collapsed="false">
      <c r="A24" s="39"/>
      <c r="B24" s="35" t="s">
        <v>73</v>
      </c>
      <c r="C24" s="36" t="n">
        <v>25</v>
      </c>
      <c r="D24" s="36" t="n">
        <v>50</v>
      </c>
      <c r="E24" s="40"/>
      <c r="F24" s="43"/>
      <c r="G24" s="38"/>
      <c r="H24" s="44"/>
      <c r="I24" s="35"/>
    </row>
    <row r="25" customFormat="false" ht="35.65" hidden="false" customHeight="true" outlineLevel="0" collapsed="false">
      <c r="A25" s="39"/>
      <c r="B25" s="35" t="s">
        <v>74</v>
      </c>
      <c r="C25" s="36" t="n">
        <v>15</v>
      </c>
      <c r="D25" s="36" t="n">
        <v>30</v>
      </c>
      <c r="E25" s="40"/>
      <c r="F25" s="43"/>
      <c r="G25" s="38"/>
      <c r="H25" s="44"/>
      <c r="I25" s="35"/>
    </row>
    <row r="26" customFormat="false" ht="35.65" hidden="false" customHeight="true" outlineLevel="0" collapsed="false">
      <c r="A26" s="39"/>
      <c r="B26" s="35" t="s">
        <v>75</v>
      </c>
      <c r="C26" s="36" t="n">
        <v>30</v>
      </c>
      <c r="D26" s="36" t="n">
        <v>150</v>
      </c>
      <c r="E26" s="40"/>
      <c r="F26" s="43"/>
      <c r="G26" s="38"/>
      <c r="H26" s="44"/>
      <c r="I26" s="35"/>
    </row>
    <row r="27" customFormat="false" ht="35.65" hidden="false" customHeight="true" outlineLevel="0" collapsed="false">
      <c r="A27" s="39" t="s">
        <v>68</v>
      </c>
      <c r="B27" s="35" t="s">
        <v>76</v>
      </c>
      <c r="C27" s="36" t="n">
        <v>500</v>
      </c>
      <c r="D27" s="36" t="n">
        <v>10000</v>
      </c>
      <c r="E27" s="40"/>
      <c r="F27" s="43"/>
      <c r="G27" s="38"/>
      <c r="H27" s="35" t="s">
        <v>77</v>
      </c>
      <c r="I27" s="35" t="s">
        <v>78</v>
      </c>
    </row>
    <row r="28" customFormat="false" ht="35.65" hidden="false" customHeight="true" outlineLevel="0" collapsed="false">
      <c r="A28" s="39" t="s">
        <v>68</v>
      </c>
      <c r="B28" s="45" t="s">
        <v>79</v>
      </c>
      <c r="C28" s="36" t="n">
        <v>3</v>
      </c>
      <c r="D28" s="36" t="n">
        <v>30</v>
      </c>
      <c r="E28" s="40"/>
      <c r="F28" s="43"/>
      <c r="G28" s="38"/>
      <c r="H28" s="44"/>
      <c r="I28" s="35" t="s">
        <v>62</v>
      </c>
    </row>
    <row r="29" customFormat="false" ht="35.65" hidden="false" customHeight="true" outlineLevel="0" collapsed="false">
      <c r="A29" s="39" t="s">
        <v>68</v>
      </c>
      <c r="B29" s="35" t="s">
        <v>80</v>
      </c>
      <c r="C29" s="36" t="n">
        <v>500</v>
      </c>
      <c r="D29" s="36" t="n">
        <v>10000</v>
      </c>
      <c r="E29" s="40"/>
      <c r="F29" s="43"/>
      <c r="G29" s="38"/>
      <c r="H29" s="44"/>
      <c r="I29" s="35" t="s">
        <v>81</v>
      </c>
    </row>
    <row r="30" customFormat="false" ht="35.65" hidden="false" customHeight="true" outlineLevel="0" collapsed="false">
      <c r="A30" s="39" t="s">
        <v>68</v>
      </c>
      <c r="B30" s="35" t="s">
        <v>82</v>
      </c>
      <c r="C30" s="36" t="n">
        <v>100</v>
      </c>
      <c r="D30" s="36" t="n">
        <v>3000</v>
      </c>
      <c r="E30" s="40"/>
      <c r="F30" s="43"/>
      <c r="G30" s="38"/>
      <c r="H30" s="44"/>
      <c r="I30" s="35" t="s">
        <v>83</v>
      </c>
    </row>
    <row r="31" customFormat="false" ht="35.65" hidden="false" customHeight="true" outlineLevel="0" collapsed="false">
      <c r="A31" s="39" t="s">
        <v>68</v>
      </c>
      <c r="B31" s="35" t="s">
        <v>84</v>
      </c>
      <c r="C31" s="36" t="n">
        <v>500</v>
      </c>
      <c r="D31" s="36" t="n">
        <v>5000</v>
      </c>
      <c r="E31" s="40"/>
      <c r="F31" s="43"/>
      <c r="G31" s="38"/>
      <c r="H31" s="44"/>
      <c r="I31" s="35"/>
    </row>
    <row r="32" customFormat="false" ht="35.65" hidden="false" customHeight="true" outlineLevel="0" collapsed="false">
      <c r="A32" s="39" t="s">
        <v>68</v>
      </c>
      <c r="B32" s="35" t="s">
        <v>85</v>
      </c>
      <c r="C32" s="36" t="n">
        <v>500</v>
      </c>
      <c r="D32" s="36" t="n">
        <v>1000</v>
      </c>
      <c r="E32" s="40"/>
      <c r="F32" s="43"/>
      <c r="G32" s="38"/>
      <c r="H32" s="44"/>
      <c r="I32" s="35"/>
    </row>
    <row r="33" customFormat="false" ht="35.65" hidden="false" customHeight="true" outlineLevel="0" collapsed="false">
      <c r="A33" s="39" t="s">
        <v>68</v>
      </c>
      <c r="B33" s="35" t="s">
        <v>86</v>
      </c>
      <c r="C33" s="36" t="n">
        <v>300</v>
      </c>
      <c r="D33" s="36" t="n">
        <v>600</v>
      </c>
      <c r="E33" s="40"/>
      <c r="F33" s="43"/>
      <c r="G33" s="38"/>
      <c r="H33" s="44"/>
      <c r="I33" s="35"/>
    </row>
    <row r="34" customFormat="false" ht="35.65" hidden="false" customHeight="true" outlineLevel="0" collapsed="false">
      <c r="A34" s="39" t="s">
        <v>68</v>
      </c>
      <c r="B34" s="35" t="s">
        <v>87</v>
      </c>
      <c r="C34" s="36" t="n">
        <v>500</v>
      </c>
      <c r="D34" s="36" t="n">
        <v>1000</v>
      </c>
      <c r="E34" s="40"/>
      <c r="F34" s="43"/>
      <c r="G34" s="38"/>
      <c r="H34" s="44"/>
      <c r="I34" s="35"/>
    </row>
    <row r="35" customFormat="false" ht="35.65" hidden="false" customHeight="true" outlineLevel="0" collapsed="false">
      <c r="A35" s="39" t="s">
        <v>68</v>
      </c>
      <c r="B35" s="35" t="s">
        <v>88</v>
      </c>
      <c r="C35" s="36" t="n">
        <v>75</v>
      </c>
      <c r="D35" s="36" t="n">
        <v>250</v>
      </c>
      <c r="E35" s="40"/>
      <c r="F35" s="43"/>
      <c r="G35" s="38"/>
      <c r="H35" s="44"/>
      <c r="I35" s="35" t="s">
        <v>89</v>
      </c>
    </row>
    <row r="36" customFormat="false" ht="35.65" hidden="false" customHeight="true" outlineLevel="0" collapsed="false">
      <c r="A36" s="39" t="s">
        <v>68</v>
      </c>
      <c r="B36" s="35" t="s">
        <v>90</v>
      </c>
      <c r="C36" s="36" t="n">
        <v>150</v>
      </c>
      <c r="D36" s="36" t="n">
        <v>350</v>
      </c>
      <c r="E36" s="40"/>
      <c r="F36" s="43"/>
      <c r="G36" s="38"/>
      <c r="H36" s="44"/>
      <c r="I36" s="35"/>
    </row>
    <row r="37" customFormat="false" ht="35.65" hidden="false" customHeight="true" outlineLevel="0" collapsed="false">
      <c r="A37" s="39" t="s">
        <v>68</v>
      </c>
      <c r="B37" s="35" t="s">
        <v>91</v>
      </c>
      <c r="C37" s="36" t="n">
        <v>120</v>
      </c>
      <c r="D37" s="36" t="n">
        <v>350</v>
      </c>
      <c r="E37" s="40"/>
      <c r="F37" s="41"/>
      <c r="G37" s="38"/>
      <c r="H37" s="42"/>
      <c r="I37" s="47" t="s">
        <v>89</v>
      </c>
    </row>
    <row r="38" customFormat="false" ht="35.65" hidden="false" customHeight="true" outlineLevel="0" collapsed="false">
      <c r="A38" s="39"/>
      <c r="B38" s="35" t="s">
        <v>92</v>
      </c>
      <c r="C38" s="36" t="n">
        <v>500</v>
      </c>
      <c r="D38" s="36" t="n">
        <v>10000</v>
      </c>
      <c r="E38" s="40"/>
      <c r="F38" s="41"/>
      <c r="G38" s="38"/>
      <c r="H38" s="47" t="s">
        <v>93</v>
      </c>
      <c r="I38" s="47" t="s">
        <v>94</v>
      </c>
    </row>
    <row r="39" customFormat="false" ht="35.65" hidden="false" customHeight="true" outlineLevel="0" collapsed="false">
      <c r="A39" s="48" t="s">
        <v>95</v>
      </c>
      <c r="B39" s="10" t="s">
        <v>96</v>
      </c>
      <c r="C39" s="36"/>
      <c r="D39" s="36"/>
      <c r="E39" s="40"/>
      <c r="F39" s="41"/>
      <c r="G39" s="38" t="n">
        <f aca="false">SUM(G19:G38)</f>
        <v>0</v>
      </c>
    </row>
    <row r="40" customFormat="false" ht="35.65" hidden="false" customHeight="true" outlineLevel="0" collapsed="false">
      <c r="A40" s="39"/>
      <c r="B40" s="45" t="s">
        <v>97</v>
      </c>
      <c r="C40" s="36"/>
      <c r="D40" s="36"/>
      <c r="E40" s="35"/>
      <c r="F40" s="49"/>
      <c r="G40" s="47" t="e">
        <f aca="false">(G28*100)/G97</f>
        <v>#DIV/0!</v>
      </c>
    </row>
    <row r="41" customFormat="false" ht="35.65" hidden="false" customHeight="true" outlineLevel="0" collapsed="false">
      <c r="A41" s="34" t="s">
        <v>98</v>
      </c>
      <c r="B41" s="35" t="s">
        <v>99</v>
      </c>
      <c r="C41" s="36" t="n">
        <v>1000</v>
      </c>
      <c r="D41" s="36" t="n">
        <v>10000</v>
      </c>
      <c r="E41" s="35"/>
      <c r="F41" s="38"/>
      <c r="G41" s="38"/>
      <c r="H41" s="47" t="s">
        <v>100</v>
      </c>
      <c r="I41" s="47" t="s">
        <v>101</v>
      </c>
    </row>
    <row r="42" customFormat="false" ht="35.65" hidden="false" customHeight="true" outlineLevel="0" collapsed="false">
      <c r="A42" s="39" t="s">
        <v>102</v>
      </c>
      <c r="B42" s="35" t="s">
        <v>103</v>
      </c>
      <c r="C42" s="36" t="n">
        <v>1000</v>
      </c>
      <c r="D42" s="36" t="n">
        <v>10000</v>
      </c>
      <c r="E42" s="35"/>
      <c r="F42" s="43"/>
      <c r="G42" s="38"/>
      <c r="H42" s="35" t="s">
        <v>104</v>
      </c>
      <c r="I42" s="35" t="s">
        <v>105</v>
      </c>
    </row>
    <row r="43" customFormat="false" ht="35.65" hidden="false" customHeight="true" outlineLevel="0" collapsed="false">
      <c r="A43" s="39" t="s">
        <v>102</v>
      </c>
      <c r="B43" s="35" t="s">
        <v>106</v>
      </c>
      <c r="C43" s="36" t="n">
        <v>1000</v>
      </c>
      <c r="D43" s="36" t="n">
        <v>10000</v>
      </c>
      <c r="E43" s="35"/>
      <c r="F43" s="43"/>
      <c r="G43" s="38"/>
      <c r="H43" s="35"/>
      <c r="I43" s="35"/>
    </row>
    <row r="44" customFormat="false" ht="35.65" hidden="false" customHeight="true" outlineLevel="0" collapsed="false">
      <c r="A44" s="39" t="s">
        <v>102</v>
      </c>
      <c r="B44" s="35" t="s">
        <v>107</v>
      </c>
      <c r="C44" s="36" t="n">
        <v>800</v>
      </c>
      <c r="D44" s="36" t="n">
        <v>1500</v>
      </c>
      <c r="E44" s="35"/>
      <c r="F44" s="43"/>
      <c r="G44" s="38"/>
      <c r="H44" s="47"/>
      <c r="I44" s="47" t="s">
        <v>108</v>
      </c>
    </row>
    <row r="45" customFormat="false" ht="35.65" hidden="false" customHeight="true" outlineLevel="0" collapsed="false">
      <c r="A45" s="39" t="s">
        <v>102</v>
      </c>
      <c r="B45" s="35" t="s">
        <v>109</v>
      </c>
      <c r="C45" s="36" t="n">
        <v>1000</v>
      </c>
      <c r="D45" s="36" t="n">
        <v>10000</v>
      </c>
      <c r="E45" s="35"/>
      <c r="F45" s="43"/>
      <c r="G45" s="38"/>
      <c r="H45" s="47" t="s">
        <v>110</v>
      </c>
      <c r="I45" s="47" t="s">
        <v>101</v>
      </c>
    </row>
    <row r="46" customFormat="false" ht="35.65" hidden="false" customHeight="true" outlineLevel="0" collapsed="false">
      <c r="A46" s="39" t="s">
        <v>102</v>
      </c>
      <c r="B46" s="35" t="s">
        <v>111</v>
      </c>
      <c r="C46" s="36" t="n">
        <v>1000</v>
      </c>
      <c r="D46" s="36" t="n">
        <v>10000</v>
      </c>
      <c r="E46" s="35"/>
      <c r="F46" s="43"/>
      <c r="G46" s="38"/>
      <c r="H46" s="47" t="s">
        <v>112</v>
      </c>
      <c r="I46" s="47" t="s">
        <v>113</v>
      </c>
    </row>
    <row r="47" customFormat="false" ht="35.65" hidden="false" customHeight="true" outlineLevel="0" collapsed="false">
      <c r="A47" s="39"/>
      <c r="B47" s="35" t="s">
        <v>114</v>
      </c>
      <c r="C47" s="36" t="n">
        <v>15</v>
      </c>
      <c r="D47" s="36" t="n">
        <v>60</v>
      </c>
      <c r="E47" s="35"/>
      <c r="F47" s="43"/>
      <c r="G47" s="38"/>
      <c r="H47" s="47"/>
      <c r="I47" s="47" t="s">
        <v>89</v>
      </c>
    </row>
    <row r="48" customFormat="false" ht="35.65" hidden="false" customHeight="true" outlineLevel="0" collapsed="false">
      <c r="A48" s="39" t="s">
        <v>102</v>
      </c>
      <c r="B48" s="10" t="s">
        <v>115</v>
      </c>
      <c r="C48" s="36"/>
      <c r="D48" s="36"/>
      <c r="E48" s="35"/>
      <c r="F48" s="43"/>
      <c r="G48" s="38" t="n">
        <f aca="false">SUM(G41:G47)</f>
        <v>0</v>
      </c>
    </row>
    <row r="49" customFormat="false" ht="35.65" hidden="false" customHeight="true" outlineLevel="0" collapsed="false">
      <c r="A49" s="34" t="s">
        <v>116</v>
      </c>
      <c r="B49" s="35" t="s">
        <v>70</v>
      </c>
      <c r="C49" s="36" t="n">
        <v>50</v>
      </c>
      <c r="D49" s="36" t="n">
        <v>5000</v>
      </c>
      <c r="E49" s="35"/>
      <c r="F49" s="37"/>
      <c r="G49" s="38"/>
      <c r="H49" s="35"/>
      <c r="I49" s="35" t="s">
        <v>59</v>
      </c>
    </row>
    <row r="50" customFormat="false" ht="35.65" hidden="false" customHeight="true" outlineLevel="0" collapsed="false">
      <c r="A50" s="39" t="s">
        <v>117</v>
      </c>
      <c r="B50" s="35" t="s">
        <v>69</v>
      </c>
      <c r="C50" s="36"/>
      <c r="D50" s="36" t="n">
        <v>90</v>
      </c>
      <c r="E50" s="35"/>
      <c r="F50" s="37"/>
      <c r="G50" s="38"/>
      <c r="H50" s="35"/>
      <c r="I50" s="35"/>
    </row>
    <row r="51" customFormat="false" ht="35.65" hidden="false" customHeight="true" outlineLevel="0" collapsed="false">
      <c r="A51" s="39" t="s">
        <v>117</v>
      </c>
      <c r="B51" s="35" t="s">
        <v>60</v>
      </c>
      <c r="C51" s="36"/>
      <c r="D51" s="36" t="n">
        <v>180</v>
      </c>
      <c r="E51" s="35"/>
      <c r="F51" s="37"/>
      <c r="G51" s="38"/>
      <c r="H51" s="35"/>
      <c r="I51" s="35"/>
    </row>
    <row r="52" customFormat="false" ht="35.65" hidden="false" customHeight="true" outlineLevel="0" collapsed="false">
      <c r="A52" s="39" t="s">
        <v>117</v>
      </c>
      <c r="B52" s="35" t="s">
        <v>118</v>
      </c>
      <c r="C52" s="36" t="n">
        <v>15</v>
      </c>
      <c r="D52" s="36" t="n">
        <v>100</v>
      </c>
      <c r="E52" s="40"/>
      <c r="F52" s="41"/>
      <c r="G52" s="38"/>
      <c r="H52" s="42"/>
      <c r="I52" s="47" t="s">
        <v>72</v>
      </c>
    </row>
    <row r="53" customFormat="false" ht="35.65" hidden="false" customHeight="true" outlineLevel="0" collapsed="false">
      <c r="A53" s="39" t="s">
        <v>117</v>
      </c>
      <c r="B53" s="35" t="s">
        <v>119</v>
      </c>
      <c r="C53" s="36" t="n">
        <v>500</v>
      </c>
      <c r="D53" s="36" t="n">
        <v>10000</v>
      </c>
      <c r="E53" s="35"/>
      <c r="F53" s="49"/>
      <c r="G53" s="38"/>
      <c r="H53" s="47" t="s">
        <v>77</v>
      </c>
      <c r="I53" s="47" t="s">
        <v>78</v>
      </c>
    </row>
    <row r="54" customFormat="false" ht="35.65" hidden="false" customHeight="true" outlineLevel="0" collapsed="false">
      <c r="A54" s="39" t="s">
        <v>117</v>
      </c>
      <c r="B54" s="45" t="s">
        <v>79</v>
      </c>
      <c r="C54" s="36" t="n">
        <v>3</v>
      </c>
      <c r="D54" s="36" t="n">
        <v>30</v>
      </c>
      <c r="E54" s="40"/>
      <c r="F54" s="41"/>
      <c r="G54" s="38"/>
      <c r="H54" s="42"/>
      <c r="I54" s="47" t="s">
        <v>62</v>
      </c>
    </row>
    <row r="55" customFormat="false" ht="35.65" hidden="false" customHeight="true" outlineLevel="0" collapsed="false">
      <c r="A55" s="39" t="s">
        <v>117</v>
      </c>
      <c r="B55" s="35" t="s">
        <v>80</v>
      </c>
      <c r="C55" s="36" t="n">
        <v>100</v>
      </c>
      <c r="D55" s="36" t="n">
        <v>3000</v>
      </c>
      <c r="E55" s="40"/>
      <c r="F55" s="41"/>
      <c r="G55" s="38"/>
      <c r="H55" s="42"/>
      <c r="I55" s="47" t="s">
        <v>81</v>
      </c>
    </row>
    <row r="56" customFormat="false" ht="35.65" hidden="false" customHeight="true" outlineLevel="0" collapsed="false">
      <c r="A56" s="39" t="s">
        <v>117</v>
      </c>
      <c r="B56" s="50" t="s">
        <v>120</v>
      </c>
      <c r="C56" s="36" t="n">
        <v>500</v>
      </c>
      <c r="D56" s="36" t="n">
        <v>5000</v>
      </c>
      <c r="E56" s="40"/>
      <c r="F56" s="41"/>
      <c r="G56" s="38"/>
      <c r="H56" s="42"/>
      <c r="I56" s="47" t="s">
        <v>83</v>
      </c>
    </row>
    <row r="57" customFormat="false" ht="35.65" hidden="false" customHeight="true" outlineLevel="0" collapsed="false">
      <c r="A57" s="39" t="s">
        <v>117</v>
      </c>
      <c r="B57" s="35" t="s">
        <v>91</v>
      </c>
      <c r="C57" s="36" t="n">
        <v>120</v>
      </c>
      <c r="D57" s="36" t="n">
        <v>350</v>
      </c>
      <c r="E57" s="40"/>
      <c r="F57" s="41"/>
      <c r="G57" s="38"/>
      <c r="H57" s="42"/>
      <c r="I57" s="47" t="s">
        <v>89</v>
      </c>
    </row>
    <row r="58" customFormat="false" ht="35.65" hidden="false" customHeight="true" outlineLevel="0" collapsed="false">
      <c r="A58" s="39" t="s">
        <v>117</v>
      </c>
      <c r="B58" s="35" t="s">
        <v>90</v>
      </c>
      <c r="C58" s="36" t="n">
        <v>150</v>
      </c>
      <c r="D58" s="36" t="n">
        <v>350</v>
      </c>
      <c r="E58" s="40"/>
      <c r="F58" s="43"/>
      <c r="G58" s="38"/>
      <c r="H58" s="44"/>
      <c r="I58" s="35" t="s">
        <v>89</v>
      </c>
    </row>
    <row r="59" customFormat="false" ht="35.65" hidden="false" customHeight="true" outlineLevel="0" collapsed="false">
      <c r="A59" s="39" t="s">
        <v>117</v>
      </c>
      <c r="B59" s="35" t="s">
        <v>88</v>
      </c>
      <c r="C59" s="36" t="n">
        <v>75</v>
      </c>
      <c r="D59" s="36" t="n">
        <v>250</v>
      </c>
      <c r="E59" s="40"/>
      <c r="F59" s="43"/>
      <c r="G59" s="38"/>
      <c r="H59" s="44"/>
      <c r="I59" s="35"/>
    </row>
    <row r="60" customFormat="false" ht="35.65" hidden="false" customHeight="true" outlineLevel="0" collapsed="false">
      <c r="A60" s="39" t="s">
        <v>117</v>
      </c>
      <c r="B60" s="35" t="s">
        <v>66</v>
      </c>
      <c r="C60" s="36" t="n">
        <v>200</v>
      </c>
      <c r="D60" s="36" t="n">
        <v>500</v>
      </c>
      <c r="E60" s="40"/>
      <c r="F60" s="41"/>
      <c r="G60" s="38"/>
      <c r="H60" s="42"/>
      <c r="I60" s="47" t="s">
        <v>121</v>
      </c>
    </row>
    <row r="61" customFormat="false" ht="35.65" hidden="false" customHeight="true" outlineLevel="0" collapsed="false">
      <c r="A61" s="39"/>
      <c r="B61" s="35" t="s">
        <v>92</v>
      </c>
      <c r="C61" s="36" t="n">
        <v>500</v>
      </c>
      <c r="D61" s="36" t="n">
        <v>10000</v>
      </c>
      <c r="E61" s="40"/>
      <c r="F61" s="41"/>
      <c r="G61" s="38"/>
      <c r="H61" s="47" t="s">
        <v>122</v>
      </c>
      <c r="I61" s="47" t="s">
        <v>94</v>
      </c>
    </row>
    <row r="62" customFormat="false" ht="35.65" hidden="false" customHeight="true" outlineLevel="0" collapsed="false">
      <c r="A62" s="48" t="s">
        <v>95</v>
      </c>
      <c r="B62" s="10" t="s">
        <v>123</v>
      </c>
      <c r="C62" s="36"/>
      <c r="D62" s="36"/>
      <c r="E62" s="40"/>
      <c r="F62" s="41"/>
      <c r="G62" s="38" t="n">
        <f aca="false">SUM(G49:G61)</f>
        <v>0</v>
      </c>
      <c r="J62" s="51"/>
    </row>
    <row r="63" customFormat="false" ht="35.65" hidden="false" customHeight="true" outlineLevel="0" collapsed="false">
      <c r="A63" s="39"/>
      <c r="B63" s="45" t="s">
        <v>97</v>
      </c>
      <c r="C63" s="36"/>
      <c r="D63" s="36"/>
      <c r="E63" s="35"/>
      <c r="F63" s="49"/>
      <c r="G63" s="47" t="e">
        <f aca="false">(G54*100)/G97</f>
        <v>#DIV/0!</v>
      </c>
      <c r="J63" s="51"/>
    </row>
    <row r="64" customFormat="false" ht="35.65" hidden="false" customHeight="true" outlineLevel="0" collapsed="false">
      <c r="A64" s="34" t="s">
        <v>124</v>
      </c>
      <c r="B64" s="35" t="s">
        <v>125</v>
      </c>
      <c r="C64" s="36" t="n">
        <v>500</v>
      </c>
      <c r="D64" s="36" t="n">
        <v>10000</v>
      </c>
      <c r="E64" s="35"/>
      <c r="F64" s="49"/>
      <c r="G64" s="38" t="n">
        <f aca="false">E64*F64</f>
        <v>0</v>
      </c>
      <c r="H64" s="47" t="s">
        <v>126</v>
      </c>
      <c r="I64" s="47" t="s">
        <v>127</v>
      </c>
      <c r="J64" s="51"/>
    </row>
    <row r="65" customFormat="false" ht="35.65" hidden="false" customHeight="true" outlineLevel="0" collapsed="false">
      <c r="A65" s="52"/>
      <c r="B65" s="35" t="s">
        <v>128</v>
      </c>
      <c r="C65" s="36" t="n">
        <v>1000</v>
      </c>
      <c r="D65" s="36" t="n">
        <v>40000</v>
      </c>
      <c r="E65" s="35"/>
      <c r="F65" s="49"/>
      <c r="G65" s="38"/>
      <c r="H65" s="47" t="s">
        <v>129</v>
      </c>
      <c r="I65" s="47" t="s">
        <v>127</v>
      </c>
      <c r="J65" s="53"/>
    </row>
    <row r="66" customFormat="false" ht="35.65" hidden="false" customHeight="true" outlineLevel="0" collapsed="false">
      <c r="A66" s="52"/>
      <c r="B66" s="35" t="s">
        <v>130</v>
      </c>
      <c r="C66" s="36" t="n">
        <v>100</v>
      </c>
      <c r="D66" s="36" t="n">
        <v>1000</v>
      </c>
      <c r="E66" s="35"/>
      <c r="F66" s="49"/>
      <c r="G66" s="38"/>
      <c r="H66" s="47"/>
      <c r="I66" s="47" t="s">
        <v>127</v>
      </c>
    </row>
    <row r="67" customFormat="false" ht="35.65" hidden="false" customHeight="true" outlineLevel="0" collapsed="false">
      <c r="A67" s="52"/>
      <c r="B67" s="35" t="s">
        <v>131</v>
      </c>
      <c r="C67" s="36" t="n">
        <v>1000</v>
      </c>
      <c r="D67" s="36" t="n">
        <v>5000</v>
      </c>
      <c r="E67" s="35"/>
      <c r="F67" s="49"/>
      <c r="G67" s="38"/>
      <c r="H67" s="47"/>
      <c r="I67" s="47" t="s">
        <v>132</v>
      </c>
    </row>
    <row r="68" customFormat="false" ht="35.65" hidden="false" customHeight="true" outlineLevel="0" collapsed="false">
      <c r="A68" s="52"/>
      <c r="B68" s="35" t="s">
        <v>133</v>
      </c>
      <c r="C68" s="36" t="n">
        <v>500</v>
      </c>
      <c r="D68" s="36" t="n">
        <v>5000</v>
      </c>
      <c r="E68" s="35"/>
      <c r="F68" s="49"/>
      <c r="G68" s="38"/>
      <c r="H68" s="47" t="s">
        <v>134</v>
      </c>
      <c r="I68" s="47" t="s">
        <v>135</v>
      </c>
      <c r="K68" s="51"/>
    </row>
    <row r="69" customFormat="false" ht="35.65" hidden="false" customHeight="true" outlineLevel="0" collapsed="false">
      <c r="A69" s="52"/>
      <c r="B69" s="35" t="s">
        <v>136</v>
      </c>
      <c r="C69" s="36" t="n">
        <v>1000</v>
      </c>
      <c r="D69" s="36" t="n">
        <v>10000</v>
      </c>
      <c r="E69" s="35"/>
      <c r="F69" s="49"/>
      <c r="G69" s="38"/>
      <c r="H69" s="47" t="s">
        <v>137</v>
      </c>
      <c r="I69" s="47" t="s">
        <v>138</v>
      </c>
      <c r="K69" s="51"/>
    </row>
    <row r="70" customFormat="false" ht="35.65" hidden="false" customHeight="true" outlineLevel="0" collapsed="false">
      <c r="A70" s="52"/>
      <c r="B70" s="35" t="s">
        <v>139</v>
      </c>
      <c r="C70" s="36" t="n">
        <v>500</v>
      </c>
      <c r="D70" s="36" t="n">
        <v>5000</v>
      </c>
      <c r="E70" s="35"/>
      <c r="F70" s="49"/>
      <c r="G70" s="38"/>
      <c r="H70" s="47" t="s">
        <v>140</v>
      </c>
      <c r="I70" s="47" t="s">
        <v>141</v>
      </c>
    </row>
    <row r="71" customFormat="false" ht="35.65" hidden="false" customHeight="true" outlineLevel="0" collapsed="false">
      <c r="A71" s="52"/>
      <c r="B71" s="35" t="s">
        <v>142</v>
      </c>
      <c r="C71" s="36" t="n">
        <v>1000</v>
      </c>
      <c r="D71" s="36" t="n">
        <v>10000</v>
      </c>
      <c r="E71" s="35"/>
      <c r="F71" s="49"/>
      <c r="G71" s="38"/>
      <c r="H71" s="47"/>
      <c r="I71" s="47" t="s">
        <v>143</v>
      </c>
    </row>
    <row r="72" customFormat="false" ht="35.65" hidden="false" customHeight="true" outlineLevel="0" collapsed="false">
      <c r="A72" s="52"/>
      <c r="B72" s="35" t="s">
        <v>144</v>
      </c>
      <c r="C72" s="36" t="n">
        <v>500</v>
      </c>
      <c r="D72" s="36" t="n">
        <v>15000</v>
      </c>
      <c r="E72" s="35"/>
      <c r="F72" s="49"/>
      <c r="G72" s="38"/>
      <c r="H72" s="47" t="s">
        <v>145</v>
      </c>
      <c r="I72" s="47" t="s">
        <v>146</v>
      </c>
    </row>
    <row r="73" customFormat="false" ht="35.65" hidden="false" customHeight="true" outlineLevel="0" collapsed="false">
      <c r="A73" s="52"/>
      <c r="B73" s="35" t="s">
        <v>147</v>
      </c>
      <c r="C73" s="36" t="n">
        <v>1000</v>
      </c>
      <c r="D73" s="36" t="n">
        <v>15000</v>
      </c>
      <c r="E73" s="35"/>
      <c r="F73" s="49"/>
      <c r="G73" s="38"/>
      <c r="H73" s="47" t="s">
        <v>148</v>
      </c>
      <c r="I73" s="47" t="s">
        <v>149</v>
      </c>
    </row>
    <row r="74" customFormat="false" ht="35.65" hidden="false" customHeight="true" outlineLevel="0" collapsed="false">
      <c r="A74" s="52"/>
      <c r="B74" s="35" t="s">
        <v>150</v>
      </c>
      <c r="C74" s="36" t="n">
        <v>2000</v>
      </c>
      <c r="D74" s="36" t="n">
        <v>40000</v>
      </c>
      <c r="E74" s="35"/>
      <c r="F74" s="49"/>
      <c r="G74" s="38"/>
      <c r="H74" s="47" t="s">
        <v>151</v>
      </c>
      <c r="I74" s="47" t="s">
        <v>152</v>
      </c>
    </row>
    <row r="75" customFormat="false" ht="35.65" hidden="false" customHeight="true" outlineLevel="0" collapsed="false">
      <c r="A75" s="52"/>
      <c r="B75" s="35" t="s">
        <v>153</v>
      </c>
      <c r="C75" s="36" t="n">
        <v>500</v>
      </c>
      <c r="D75" s="36" t="n">
        <v>10000</v>
      </c>
      <c r="E75" s="35"/>
      <c r="F75" s="49"/>
      <c r="G75" s="38"/>
      <c r="H75" s="47" t="s">
        <v>154</v>
      </c>
      <c r="I75" s="47" t="s">
        <v>155</v>
      </c>
    </row>
    <row r="76" customFormat="false" ht="35.65" hidden="false" customHeight="true" outlineLevel="0" collapsed="false">
      <c r="A76" s="52"/>
      <c r="B76" s="35" t="s">
        <v>156</v>
      </c>
      <c r="C76" s="36" t="n">
        <v>700</v>
      </c>
      <c r="D76" s="36" t="n">
        <v>10000</v>
      </c>
      <c r="E76" s="35"/>
      <c r="F76" s="49"/>
      <c r="G76" s="38"/>
      <c r="H76" s="47" t="s">
        <v>157</v>
      </c>
      <c r="I76" s="47" t="s">
        <v>155</v>
      </c>
    </row>
    <row r="77" customFormat="false" ht="35.65" hidden="false" customHeight="true" outlineLevel="0" collapsed="false">
      <c r="A77" s="52"/>
      <c r="B77" s="35" t="s">
        <v>158</v>
      </c>
      <c r="C77" s="36" t="n">
        <v>500</v>
      </c>
      <c r="D77" s="36" t="n">
        <v>10000</v>
      </c>
      <c r="E77" s="35"/>
      <c r="F77" s="49"/>
      <c r="G77" s="38"/>
      <c r="H77" s="47" t="s">
        <v>157</v>
      </c>
      <c r="I77" s="47" t="s">
        <v>155</v>
      </c>
    </row>
    <row r="78" customFormat="false" ht="35.65" hidden="false" customHeight="true" outlineLevel="0" collapsed="false">
      <c r="A78" s="52"/>
      <c r="B78" s="10" t="s">
        <v>159</v>
      </c>
      <c r="C78" s="36"/>
      <c r="D78" s="36"/>
      <c r="E78" s="35"/>
      <c r="F78" s="49"/>
      <c r="G78" s="38" t="n">
        <f aca="false">SUM(G64:G77)</f>
        <v>0</v>
      </c>
      <c r="I78" s="51"/>
      <c r="J78" s="54"/>
    </row>
    <row r="79" customFormat="false" ht="35.65" hidden="false" customHeight="true" outlineLevel="0" collapsed="false">
      <c r="A79" s="34" t="s">
        <v>160</v>
      </c>
      <c r="B79" s="35" t="s">
        <v>70</v>
      </c>
      <c r="C79" s="36" t="n">
        <v>50</v>
      </c>
      <c r="D79" s="36" t="n">
        <v>5000</v>
      </c>
      <c r="E79" s="55"/>
      <c r="F79" s="37"/>
      <c r="G79" s="38"/>
      <c r="H79" s="55"/>
      <c r="I79" s="8" t="s">
        <v>59</v>
      </c>
    </row>
    <row r="80" customFormat="false" ht="35.65" hidden="false" customHeight="true" outlineLevel="0" collapsed="false">
      <c r="A80" s="52" t="s">
        <v>161</v>
      </c>
      <c r="B80" s="35" t="s">
        <v>60</v>
      </c>
      <c r="C80" s="36"/>
      <c r="D80" s="36" t="n">
        <v>180</v>
      </c>
      <c r="E80" s="55"/>
      <c r="F80" s="37"/>
      <c r="G80" s="38"/>
      <c r="H80" s="55"/>
      <c r="I80" s="8"/>
    </row>
    <row r="81" customFormat="false" ht="35.65" hidden="false" customHeight="true" outlineLevel="0" collapsed="false">
      <c r="A81" s="52" t="s">
        <v>161</v>
      </c>
      <c r="B81" s="35" t="s">
        <v>69</v>
      </c>
      <c r="C81" s="36"/>
      <c r="D81" s="36" t="n">
        <v>90</v>
      </c>
      <c r="E81" s="55"/>
      <c r="F81" s="37"/>
      <c r="G81" s="38"/>
      <c r="H81" s="55"/>
      <c r="I81" s="8"/>
    </row>
    <row r="82" customFormat="false" ht="35.65" hidden="false" customHeight="true" outlineLevel="0" collapsed="false">
      <c r="A82" s="52" t="s">
        <v>161</v>
      </c>
      <c r="B82" s="35" t="s">
        <v>162</v>
      </c>
      <c r="C82" s="36" t="n">
        <v>15</v>
      </c>
      <c r="D82" s="36" t="n">
        <v>100</v>
      </c>
      <c r="E82" s="40"/>
      <c r="F82" s="41"/>
      <c r="G82" s="38"/>
      <c r="H82" s="42"/>
      <c r="I82" s="47" t="s">
        <v>78</v>
      </c>
    </row>
    <row r="83" customFormat="false" ht="35.65" hidden="false" customHeight="true" outlineLevel="0" collapsed="false">
      <c r="A83" s="52" t="s">
        <v>161</v>
      </c>
      <c r="B83" s="35" t="s">
        <v>163</v>
      </c>
      <c r="C83" s="36" t="n">
        <v>500</v>
      </c>
      <c r="D83" s="36" t="n">
        <v>5000</v>
      </c>
      <c r="E83" s="35"/>
      <c r="F83" s="49"/>
      <c r="G83" s="38"/>
      <c r="H83" s="47" t="s">
        <v>164</v>
      </c>
      <c r="I83" s="47" t="s">
        <v>165</v>
      </c>
    </row>
    <row r="84" customFormat="false" ht="35.65" hidden="false" customHeight="true" outlineLevel="0" collapsed="false">
      <c r="A84" s="52" t="s">
        <v>161</v>
      </c>
      <c r="B84" s="45" t="s">
        <v>79</v>
      </c>
      <c r="C84" s="36" t="n">
        <v>3</v>
      </c>
      <c r="D84" s="36" t="n">
        <v>30</v>
      </c>
      <c r="E84" s="40"/>
      <c r="F84" s="41"/>
      <c r="G84" s="38"/>
      <c r="H84" s="42"/>
      <c r="I84" s="47" t="s">
        <v>166</v>
      </c>
    </row>
    <row r="85" customFormat="false" ht="35.65" hidden="false" customHeight="true" outlineLevel="0" collapsed="false">
      <c r="A85" s="52" t="s">
        <v>161</v>
      </c>
      <c r="B85" s="35" t="s">
        <v>80</v>
      </c>
      <c r="C85" s="36" t="n">
        <v>500</v>
      </c>
      <c r="D85" s="36" t="n">
        <v>10000</v>
      </c>
      <c r="E85" s="40"/>
      <c r="F85" s="41"/>
      <c r="G85" s="38"/>
      <c r="H85" s="42"/>
      <c r="I85" s="47" t="s">
        <v>167</v>
      </c>
    </row>
    <row r="86" customFormat="false" ht="35.65" hidden="false" customHeight="true" outlineLevel="0" collapsed="false">
      <c r="A86" s="52" t="s">
        <v>161</v>
      </c>
      <c r="B86" s="35" t="s">
        <v>168</v>
      </c>
      <c r="C86" s="36" t="n">
        <v>500</v>
      </c>
      <c r="D86" s="36" t="n">
        <v>5000</v>
      </c>
      <c r="E86" s="40"/>
      <c r="F86" s="41"/>
      <c r="G86" s="38"/>
      <c r="H86" s="42"/>
      <c r="I86" s="47" t="s">
        <v>169</v>
      </c>
    </row>
    <row r="87" customFormat="false" ht="35.65" hidden="false" customHeight="true" outlineLevel="0" collapsed="false">
      <c r="A87" s="52" t="s">
        <v>161</v>
      </c>
      <c r="B87" s="35" t="s">
        <v>88</v>
      </c>
      <c r="C87" s="36" t="n">
        <v>75</v>
      </c>
      <c r="D87" s="36" t="n">
        <v>250</v>
      </c>
      <c r="E87" s="40"/>
      <c r="F87" s="41"/>
      <c r="G87" s="38"/>
      <c r="H87" s="42"/>
      <c r="I87" s="47" t="s">
        <v>170</v>
      </c>
    </row>
    <row r="88" customFormat="false" ht="35.65" hidden="false" customHeight="true" outlineLevel="0" collapsed="false">
      <c r="A88" s="52" t="s">
        <v>161</v>
      </c>
      <c r="B88" s="35" t="s">
        <v>90</v>
      </c>
      <c r="C88" s="36" t="n">
        <v>150</v>
      </c>
      <c r="D88" s="36" t="n">
        <v>350</v>
      </c>
      <c r="E88" s="40"/>
      <c r="F88" s="41"/>
      <c r="G88" s="38"/>
      <c r="H88" s="42"/>
      <c r="I88" s="47" t="s">
        <v>170</v>
      </c>
    </row>
    <row r="89" customFormat="false" ht="35.65" hidden="false" customHeight="true" outlineLevel="0" collapsed="false">
      <c r="A89" s="52" t="s">
        <v>161</v>
      </c>
      <c r="B89" s="35" t="s">
        <v>92</v>
      </c>
      <c r="C89" s="36" t="n">
        <v>500</v>
      </c>
      <c r="D89" s="36" t="n">
        <v>10000</v>
      </c>
      <c r="E89" s="35"/>
      <c r="F89" s="49"/>
      <c r="G89" s="38"/>
      <c r="H89" s="47" t="s">
        <v>93</v>
      </c>
      <c r="I89" s="47" t="s">
        <v>94</v>
      </c>
    </row>
    <row r="90" customFormat="false" ht="35.65" hidden="false" customHeight="true" outlineLevel="0" collapsed="false">
      <c r="A90" s="52" t="s">
        <v>161</v>
      </c>
      <c r="B90" s="35" t="s">
        <v>171</v>
      </c>
      <c r="C90" s="36" t="n">
        <v>500</v>
      </c>
      <c r="D90" s="36" t="n">
        <v>3000</v>
      </c>
      <c r="E90" s="40"/>
      <c r="F90" s="41"/>
      <c r="G90" s="38"/>
      <c r="H90" s="42"/>
      <c r="I90" s="47" t="s">
        <v>172</v>
      </c>
    </row>
    <row r="91" customFormat="false" ht="35.65" hidden="false" customHeight="true" outlineLevel="0" collapsed="false">
      <c r="A91" s="52" t="s">
        <v>161</v>
      </c>
      <c r="B91" s="35" t="s">
        <v>66</v>
      </c>
      <c r="C91" s="36" t="n">
        <v>100</v>
      </c>
      <c r="D91" s="36" t="n">
        <v>1000</v>
      </c>
      <c r="E91" s="40"/>
      <c r="F91" s="41"/>
      <c r="G91" s="38"/>
      <c r="H91" s="42"/>
      <c r="I91" s="47" t="s">
        <v>121</v>
      </c>
    </row>
    <row r="92" customFormat="false" ht="35.65" hidden="false" customHeight="true" outlineLevel="0" collapsed="false">
      <c r="A92" s="52" t="s">
        <v>161</v>
      </c>
      <c r="B92" s="35" t="s">
        <v>173</v>
      </c>
      <c r="C92" s="36" t="n">
        <v>50</v>
      </c>
      <c r="D92" s="36" t="n">
        <v>500</v>
      </c>
      <c r="E92" s="40"/>
      <c r="F92" s="41"/>
      <c r="G92" s="38"/>
      <c r="H92" s="42"/>
      <c r="I92" s="47" t="s">
        <v>174</v>
      </c>
    </row>
    <row r="93" customFormat="false" ht="35.65" hidden="false" customHeight="true" outlineLevel="0" collapsed="false">
      <c r="A93" s="52"/>
      <c r="B93" s="35" t="s">
        <v>175</v>
      </c>
      <c r="C93" s="36" t="n">
        <v>1000</v>
      </c>
      <c r="D93" s="36" t="n">
        <v>40000</v>
      </c>
      <c r="E93" s="40"/>
      <c r="F93" s="41"/>
      <c r="G93" s="38"/>
      <c r="H93" s="42"/>
      <c r="I93" s="47" t="s">
        <v>174</v>
      </c>
    </row>
    <row r="94" customFormat="false" ht="35.65" hidden="false" customHeight="true" outlineLevel="0" collapsed="false">
      <c r="A94" s="48" t="s">
        <v>95</v>
      </c>
      <c r="B94" s="10" t="s">
        <v>176</v>
      </c>
      <c r="C94" s="36"/>
      <c r="D94" s="36"/>
      <c r="E94" s="40"/>
      <c r="F94" s="41"/>
      <c r="G94" s="38" t="n">
        <f aca="false">SUM(G79:G93)</f>
        <v>0</v>
      </c>
    </row>
    <row r="95" customFormat="false" ht="35.65" hidden="false" customHeight="true" outlineLevel="0" collapsed="false">
      <c r="A95" s="52"/>
      <c r="B95" s="45" t="s">
        <v>97</v>
      </c>
      <c r="C95" s="36"/>
      <c r="D95" s="36"/>
      <c r="E95" s="40"/>
      <c r="F95" s="41"/>
      <c r="G95" s="47" t="e">
        <f aca="false">(G84*100)/G97</f>
        <v>#DIV/0!</v>
      </c>
    </row>
    <row r="96" customFormat="false" ht="35.65" hidden="false" customHeight="true" outlineLevel="0" collapsed="false">
      <c r="A96" s="39"/>
      <c r="B96" s="45" t="s">
        <v>177</v>
      </c>
      <c r="C96" s="56"/>
      <c r="D96" s="56"/>
      <c r="E96" s="57"/>
      <c r="F96" s="49"/>
      <c r="G96" s="47" t="e">
        <f aca="false">(G94*100)/G97</f>
        <v>#DIV/0!</v>
      </c>
      <c r="I96" s="58"/>
    </row>
    <row r="97" customFormat="false" ht="34.35" hidden="false" customHeight="true" outlineLevel="0" collapsed="false">
      <c r="A97" s="59"/>
      <c r="B97" s="60" t="s">
        <v>178</v>
      </c>
      <c r="C97" s="60"/>
      <c r="D97" s="60"/>
      <c r="E97" s="60"/>
      <c r="F97" s="60"/>
      <c r="G97" s="61" t="n">
        <f aca="false">G94+G78+G62+G48+G39+G17</f>
        <v>0</v>
      </c>
      <c r="I97" s="58"/>
    </row>
    <row r="98" customFormat="false" ht="13.8" hidden="false" customHeight="false" outlineLevel="0" collapsed="false">
      <c r="A98" s="62"/>
      <c r="B98" s="63"/>
      <c r="C98" s="58"/>
      <c r="D98" s="58"/>
      <c r="E98" s="64"/>
      <c r="G98" s="65"/>
    </row>
    <row r="99" customFormat="false" ht="38.1" hidden="false" customHeight="true" outlineLevel="0" collapsed="false">
      <c r="A99" s="66" t="s">
        <v>179</v>
      </c>
      <c r="B99" s="66"/>
      <c r="C99" s="66"/>
      <c r="D99" s="66"/>
      <c r="E99" s="66"/>
      <c r="F99" s="66"/>
      <c r="G99" s="66"/>
    </row>
    <row r="100" s="1" customFormat="true" ht="53.25" hidden="false" customHeight="true" outlineLevel="0" collapsed="false">
      <c r="A100" s="30" t="s">
        <v>37</v>
      </c>
      <c r="B100" s="30" t="s">
        <v>38</v>
      </c>
      <c r="C100" s="31" t="s">
        <v>39</v>
      </c>
      <c r="D100" s="32" t="s">
        <v>40</v>
      </c>
      <c r="E100" s="30" t="s">
        <v>41</v>
      </c>
      <c r="F100" s="30" t="s">
        <v>42</v>
      </c>
      <c r="G100" s="30" t="s">
        <v>43</v>
      </c>
    </row>
    <row r="101" customFormat="false" ht="35.65" hidden="false" customHeight="true" outlineLevel="0" collapsed="false">
      <c r="A101" s="67" t="s">
        <v>180</v>
      </c>
      <c r="B101" s="35" t="s">
        <v>181</v>
      </c>
      <c r="C101" s="36" t="n">
        <v>250</v>
      </c>
      <c r="D101" s="36" t="n">
        <v>500</v>
      </c>
      <c r="E101" s="35"/>
      <c r="F101" s="37"/>
      <c r="G101" s="37"/>
      <c r="H101" s="35" t="s">
        <v>164</v>
      </c>
      <c r="I101" s="35" t="s">
        <v>182</v>
      </c>
    </row>
    <row r="102" customFormat="false" ht="35.65" hidden="false" customHeight="true" outlineLevel="0" collapsed="false">
      <c r="A102" s="68" t="s">
        <v>183</v>
      </c>
      <c r="B102" s="35" t="s">
        <v>184</v>
      </c>
      <c r="C102" s="36" t="n">
        <v>200</v>
      </c>
      <c r="D102" s="36" t="n">
        <v>1000</v>
      </c>
      <c r="E102" s="35"/>
      <c r="F102" s="37"/>
      <c r="G102" s="37"/>
      <c r="H102" s="35"/>
      <c r="I102" s="35"/>
    </row>
    <row r="103" customFormat="false" ht="35.65" hidden="false" customHeight="true" outlineLevel="0" collapsed="false">
      <c r="A103" s="68" t="s">
        <v>183</v>
      </c>
      <c r="B103" s="35" t="s">
        <v>185</v>
      </c>
      <c r="C103" s="36" t="n">
        <v>50</v>
      </c>
      <c r="D103" s="36" t="n">
        <v>1000</v>
      </c>
      <c r="E103" s="35"/>
      <c r="F103" s="49"/>
      <c r="G103" s="37"/>
      <c r="H103" s="47"/>
      <c r="I103" s="47" t="s">
        <v>186</v>
      </c>
    </row>
    <row r="104" customFormat="false" ht="35.65" hidden="false" customHeight="true" outlineLevel="0" collapsed="false">
      <c r="A104" s="68" t="s">
        <v>183</v>
      </c>
      <c r="B104" s="35" t="s">
        <v>187</v>
      </c>
      <c r="C104" s="36" t="n">
        <v>20</v>
      </c>
      <c r="D104" s="36" t="n">
        <v>100</v>
      </c>
      <c r="E104" s="35"/>
      <c r="F104" s="37"/>
      <c r="G104" s="37"/>
      <c r="H104" s="35"/>
      <c r="I104" s="35" t="s">
        <v>188</v>
      </c>
    </row>
    <row r="105" customFormat="false" ht="35.65" hidden="false" customHeight="true" outlineLevel="0" collapsed="false">
      <c r="A105" s="68" t="s">
        <v>183</v>
      </c>
      <c r="B105" s="35" t="s">
        <v>189</v>
      </c>
      <c r="C105" s="36" t="n">
        <v>200</v>
      </c>
      <c r="D105" s="36" t="n">
        <v>1000</v>
      </c>
      <c r="E105" s="35"/>
      <c r="F105" s="37"/>
      <c r="G105" s="37"/>
      <c r="H105" s="35"/>
      <c r="I105" s="35"/>
    </row>
    <row r="106" customFormat="false" ht="35.65" hidden="false" customHeight="true" outlineLevel="0" collapsed="false">
      <c r="A106" s="68" t="s">
        <v>183</v>
      </c>
      <c r="B106" s="35" t="s">
        <v>88</v>
      </c>
      <c r="C106" s="36" t="n">
        <v>75</v>
      </c>
      <c r="D106" s="36" t="n">
        <v>250</v>
      </c>
      <c r="E106" s="35"/>
      <c r="F106" s="49"/>
      <c r="G106" s="37"/>
      <c r="H106" s="47"/>
      <c r="I106" s="47" t="s">
        <v>190</v>
      </c>
    </row>
    <row r="107" customFormat="false" ht="35.65" hidden="false" customHeight="true" outlineLevel="0" collapsed="false">
      <c r="A107" s="68" t="s">
        <v>183</v>
      </c>
      <c r="B107" s="35" t="s">
        <v>91</v>
      </c>
      <c r="C107" s="36" t="n">
        <v>120</v>
      </c>
      <c r="D107" s="36" t="n">
        <v>350</v>
      </c>
      <c r="E107" s="35"/>
      <c r="F107" s="49"/>
      <c r="G107" s="37"/>
      <c r="H107" s="47"/>
      <c r="I107" s="47" t="s">
        <v>89</v>
      </c>
    </row>
    <row r="108" customFormat="false" ht="35.65" hidden="false" customHeight="true" outlineLevel="0" collapsed="false">
      <c r="A108" s="68" t="s">
        <v>183</v>
      </c>
      <c r="B108" s="35" t="s">
        <v>191</v>
      </c>
      <c r="C108" s="36" t="n">
        <v>25</v>
      </c>
      <c r="D108" s="36" t="n">
        <v>50</v>
      </c>
      <c r="E108" s="35"/>
      <c r="F108" s="49"/>
      <c r="G108" s="37"/>
      <c r="H108" s="47"/>
      <c r="I108" s="47" t="s">
        <v>72</v>
      </c>
    </row>
    <row r="109" customFormat="false" ht="35.65" hidden="false" customHeight="true" outlineLevel="0" collapsed="false">
      <c r="A109" s="68" t="s">
        <v>183</v>
      </c>
      <c r="B109" s="35" t="s">
        <v>86</v>
      </c>
      <c r="C109" s="36" t="n">
        <v>300</v>
      </c>
      <c r="D109" s="36" t="n">
        <v>600</v>
      </c>
      <c r="E109" s="35"/>
      <c r="F109" s="37"/>
      <c r="G109" s="37"/>
      <c r="H109" s="35"/>
      <c r="I109" s="35" t="s">
        <v>192</v>
      </c>
    </row>
    <row r="110" customFormat="false" ht="35.65" hidden="false" customHeight="true" outlineLevel="0" collapsed="false">
      <c r="A110" s="68" t="s">
        <v>183</v>
      </c>
      <c r="B110" s="35" t="s">
        <v>85</v>
      </c>
      <c r="C110" s="36" t="n">
        <v>500</v>
      </c>
      <c r="D110" s="36" t="n">
        <v>1000</v>
      </c>
      <c r="E110" s="35"/>
      <c r="F110" s="37"/>
      <c r="G110" s="37"/>
      <c r="H110" s="35"/>
      <c r="I110" s="35"/>
    </row>
    <row r="111" customFormat="false" ht="35.65" hidden="false" customHeight="true" outlineLevel="0" collapsed="false">
      <c r="A111" s="68" t="s">
        <v>183</v>
      </c>
      <c r="B111" s="35" t="s">
        <v>87</v>
      </c>
      <c r="C111" s="36" t="n">
        <v>500</v>
      </c>
      <c r="D111" s="36" t="n">
        <v>1000</v>
      </c>
      <c r="E111" s="40"/>
      <c r="F111" s="41"/>
      <c r="G111" s="37"/>
      <c r="H111" s="42"/>
      <c r="I111" s="47" t="s">
        <v>192</v>
      </c>
    </row>
    <row r="112" customFormat="false" ht="35.65" hidden="false" customHeight="true" outlineLevel="0" collapsed="false">
      <c r="A112" s="68" t="s">
        <v>183</v>
      </c>
      <c r="B112" s="35" t="s">
        <v>193</v>
      </c>
      <c r="C112" s="36" t="n">
        <v>300</v>
      </c>
      <c r="D112" s="36" t="n">
        <v>500</v>
      </c>
      <c r="E112" s="40"/>
      <c r="F112" s="41"/>
      <c r="G112" s="37"/>
      <c r="H112" s="42"/>
      <c r="I112" s="47" t="s">
        <v>194</v>
      </c>
    </row>
    <row r="113" customFormat="false" ht="35.65" hidden="false" customHeight="true" outlineLevel="0" collapsed="false">
      <c r="A113" s="68" t="s">
        <v>183</v>
      </c>
      <c r="B113" s="35" t="s">
        <v>84</v>
      </c>
      <c r="C113" s="36" t="n">
        <v>500</v>
      </c>
      <c r="D113" s="36" t="n">
        <v>3000</v>
      </c>
      <c r="E113" s="40"/>
      <c r="F113" s="41"/>
      <c r="G113" s="37"/>
      <c r="H113" s="42"/>
      <c r="I113" s="47" t="s">
        <v>192</v>
      </c>
    </row>
    <row r="114" customFormat="false" ht="35.65" hidden="false" customHeight="true" outlineLevel="0" collapsed="false">
      <c r="A114" s="68" t="s">
        <v>183</v>
      </c>
      <c r="B114" s="35" t="s">
        <v>70</v>
      </c>
      <c r="C114" s="36" t="n">
        <v>50</v>
      </c>
      <c r="D114" s="36" t="n">
        <v>5000</v>
      </c>
      <c r="E114" s="40"/>
      <c r="F114" s="43"/>
      <c r="G114" s="37"/>
      <c r="H114" s="44"/>
      <c r="I114" s="35" t="s">
        <v>59</v>
      </c>
    </row>
    <row r="115" customFormat="false" ht="35.65" hidden="false" customHeight="true" outlineLevel="0" collapsed="false">
      <c r="A115" s="68" t="s">
        <v>183</v>
      </c>
      <c r="B115" s="35" t="s">
        <v>69</v>
      </c>
      <c r="C115" s="36"/>
      <c r="D115" s="36" t="n">
        <v>90</v>
      </c>
      <c r="E115" s="40"/>
      <c r="F115" s="43"/>
      <c r="G115" s="37"/>
      <c r="H115" s="44"/>
      <c r="I115" s="35"/>
    </row>
    <row r="116" customFormat="false" ht="35.65" hidden="false" customHeight="true" outlineLevel="0" collapsed="false">
      <c r="A116" s="68" t="s">
        <v>183</v>
      </c>
      <c r="B116" s="35" t="s">
        <v>60</v>
      </c>
      <c r="C116" s="36"/>
      <c r="D116" s="36" t="n">
        <v>180</v>
      </c>
      <c r="E116" s="40"/>
      <c r="F116" s="43"/>
      <c r="G116" s="37"/>
      <c r="H116" s="44"/>
      <c r="I116" s="35"/>
    </row>
    <row r="117" customFormat="false" ht="35.65" hidden="false" customHeight="true" outlineLevel="0" collapsed="false">
      <c r="A117" s="68" t="s">
        <v>183</v>
      </c>
      <c r="B117" s="35" t="s">
        <v>195</v>
      </c>
      <c r="C117" s="36" t="n">
        <v>500</v>
      </c>
      <c r="D117" s="36" t="n">
        <v>10000</v>
      </c>
      <c r="E117" s="35"/>
      <c r="F117" s="49"/>
      <c r="G117" s="37"/>
      <c r="H117" s="47" t="s">
        <v>93</v>
      </c>
      <c r="I117" s="47" t="s">
        <v>94</v>
      </c>
    </row>
    <row r="118" customFormat="false" ht="35.65" hidden="false" customHeight="true" outlineLevel="0" collapsed="false">
      <c r="A118" s="68" t="s">
        <v>183</v>
      </c>
      <c r="B118" s="35" t="s">
        <v>196</v>
      </c>
      <c r="C118" s="36" t="n">
        <v>50</v>
      </c>
      <c r="D118" s="36" t="n">
        <v>1000</v>
      </c>
      <c r="E118" s="40"/>
      <c r="F118" s="41"/>
      <c r="G118" s="37"/>
      <c r="H118" s="42"/>
      <c r="I118" s="47" t="s">
        <v>197</v>
      </c>
    </row>
    <row r="119" customFormat="false" ht="35.65" hidden="false" customHeight="true" outlineLevel="0" collapsed="false">
      <c r="A119" s="68"/>
      <c r="B119" s="45" t="s">
        <v>198</v>
      </c>
      <c r="C119" s="36" t="n">
        <v>3</v>
      </c>
      <c r="D119" s="36" t="n">
        <v>30</v>
      </c>
      <c r="E119" s="40"/>
      <c r="F119" s="41"/>
      <c r="G119" s="37"/>
      <c r="H119" s="42"/>
      <c r="I119" s="47" t="s">
        <v>166</v>
      </c>
    </row>
    <row r="120" customFormat="false" ht="35.65" hidden="false" customHeight="true" outlineLevel="0" collapsed="false">
      <c r="A120" s="48" t="s">
        <v>95</v>
      </c>
      <c r="B120" s="10" t="s">
        <v>199</v>
      </c>
      <c r="C120" s="36"/>
      <c r="D120" s="36"/>
      <c r="E120" s="40"/>
      <c r="F120" s="41"/>
      <c r="G120" s="38" t="n">
        <f aca="false">SUM(G101:G119)</f>
        <v>0</v>
      </c>
    </row>
    <row r="121" customFormat="false" ht="35.65" hidden="false" customHeight="true" outlineLevel="0" collapsed="false">
      <c r="A121" s="69"/>
      <c r="B121" s="45" t="s">
        <v>200</v>
      </c>
      <c r="C121" s="36"/>
      <c r="D121" s="36"/>
      <c r="E121" s="40"/>
      <c r="F121" s="41"/>
      <c r="G121" s="70" t="e">
        <f aca="false">(G119*100)/G202</f>
        <v>#DIV/0!</v>
      </c>
    </row>
    <row r="122" customFormat="false" ht="35.65" hidden="false" customHeight="true" outlineLevel="0" collapsed="false">
      <c r="A122" s="67" t="s">
        <v>201</v>
      </c>
      <c r="B122" s="35" t="s">
        <v>70</v>
      </c>
      <c r="C122" s="36" t="n">
        <v>50</v>
      </c>
      <c r="D122" s="36" t="n">
        <v>5000</v>
      </c>
      <c r="E122" s="40"/>
      <c r="F122" s="41"/>
      <c r="G122" s="71"/>
      <c r="H122" s="44"/>
      <c r="I122" s="8" t="s">
        <v>59</v>
      </c>
    </row>
    <row r="123" customFormat="false" ht="35.65" hidden="false" customHeight="true" outlineLevel="0" collapsed="false">
      <c r="A123" s="39" t="s">
        <v>202</v>
      </c>
      <c r="B123" s="35" t="s">
        <v>69</v>
      </c>
      <c r="C123" s="36"/>
      <c r="D123" s="36" t="n">
        <v>90</v>
      </c>
      <c r="E123" s="35"/>
      <c r="F123" s="49"/>
      <c r="G123" s="71"/>
      <c r="H123" s="44"/>
      <c r="I123" s="8"/>
    </row>
    <row r="124" customFormat="false" ht="35.65" hidden="false" customHeight="true" outlineLevel="0" collapsed="false">
      <c r="A124" s="39" t="s">
        <v>202</v>
      </c>
      <c r="B124" s="35" t="s">
        <v>60</v>
      </c>
      <c r="C124" s="36"/>
      <c r="D124" s="36" t="n">
        <v>180</v>
      </c>
      <c r="E124" s="35"/>
      <c r="F124" s="49"/>
      <c r="G124" s="71"/>
      <c r="H124" s="44"/>
      <c r="I124" s="8"/>
    </row>
    <row r="125" customFormat="false" ht="35.65" hidden="false" customHeight="true" outlineLevel="0" collapsed="false">
      <c r="A125" s="39" t="s">
        <v>202</v>
      </c>
      <c r="B125" s="35" t="s">
        <v>118</v>
      </c>
      <c r="C125" s="36" t="n">
        <v>30</v>
      </c>
      <c r="D125" s="36" t="n">
        <v>150</v>
      </c>
      <c r="E125" s="40"/>
      <c r="F125" s="49"/>
      <c r="G125" s="71"/>
      <c r="H125" s="42"/>
      <c r="I125" s="47" t="s">
        <v>72</v>
      </c>
    </row>
    <row r="126" customFormat="false" ht="35.65" hidden="false" customHeight="true" outlineLevel="0" collapsed="false">
      <c r="A126" s="39" t="s">
        <v>202</v>
      </c>
      <c r="B126" s="35" t="s">
        <v>119</v>
      </c>
      <c r="C126" s="36" t="n">
        <v>500</v>
      </c>
      <c r="D126" s="36" t="n">
        <v>5000</v>
      </c>
      <c r="E126" s="35"/>
      <c r="F126" s="49"/>
      <c r="G126" s="71"/>
      <c r="H126" s="47" t="s">
        <v>164</v>
      </c>
      <c r="I126" s="47" t="s">
        <v>78</v>
      </c>
    </row>
    <row r="127" customFormat="false" ht="35.65" hidden="false" customHeight="true" outlineLevel="0" collapsed="false">
      <c r="A127" s="39" t="s">
        <v>202</v>
      </c>
      <c r="B127" s="45" t="s">
        <v>79</v>
      </c>
      <c r="C127" s="36" t="n">
        <v>3</v>
      </c>
      <c r="D127" s="36" t="n">
        <v>30</v>
      </c>
      <c r="E127" s="40"/>
      <c r="F127" s="41"/>
      <c r="G127" s="71"/>
      <c r="H127" s="42"/>
      <c r="I127" s="47" t="s">
        <v>166</v>
      </c>
    </row>
    <row r="128" customFormat="false" ht="35.65" hidden="false" customHeight="true" outlineLevel="0" collapsed="false">
      <c r="A128" s="39" t="s">
        <v>202</v>
      </c>
      <c r="B128" s="35" t="s">
        <v>80</v>
      </c>
      <c r="C128" s="36" t="n">
        <v>500</v>
      </c>
      <c r="D128" s="36" t="n">
        <v>10000</v>
      </c>
      <c r="E128" s="40"/>
      <c r="F128" s="41"/>
      <c r="G128" s="71"/>
      <c r="H128" s="42"/>
      <c r="I128" s="47" t="s">
        <v>81</v>
      </c>
    </row>
    <row r="129" customFormat="false" ht="35.65" hidden="false" customHeight="true" outlineLevel="0" collapsed="false">
      <c r="A129" s="39" t="s">
        <v>202</v>
      </c>
      <c r="B129" s="35" t="s">
        <v>120</v>
      </c>
      <c r="C129" s="36" t="n">
        <v>500</v>
      </c>
      <c r="D129" s="36" t="n">
        <v>5000</v>
      </c>
      <c r="E129" s="40"/>
      <c r="F129" s="41"/>
      <c r="G129" s="71"/>
      <c r="H129" s="42"/>
      <c r="I129" s="47" t="s">
        <v>83</v>
      </c>
    </row>
    <row r="130" customFormat="false" ht="35.65" hidden="false" customHeight="true" outlineLevel="0" collapsed="false">
      <c r="A130" s="39" t="s">
        <v>202</v>
      </c>
      <c r="B130" s="35" t="s">
        <v>88</v>
      </c>
      <c r="C130" s="36" t="n">
        <v>75</v>
      </c>
      <c r="D130" s="36" t="n">
        <v>250</v>
      </c>
      <c r="E130" s="40"/>
      <c r="F130" s="41"/>
      <c r="G130" s="71"/>
      <c r="H130" s="42"/>
      <c r="I130" s="47" t="s">
        <v>89</v>
      </c>
    </row>
    <row r="131" customFormat="false" ht="35.65" hidden="false" customHeight="true" outlineLevel="0" collapsed="false">
      <c r="A131" s="39" t="s">
        <v>202</v>
      </c>
      <c r="B131" s="35" t="s">
        <v>90</v>
      </c>
      <c r="C131" s="36" t="n">
        <v>150</v>
      </c>
      <c r="D131" s="36" t="n">
        <v>350</v>
      </c>
      <c r="E131" s="40"/>
      <c r="F131" s="41"/>
      <c r="G131" s="71"/>
      <c r="H131" s="42"/>
      <c r="I131" s="47" t="s">
        <v>89</v>
      </c>
    </row>
    <row r="132" customFormat="false" ht="35.65" hidden="false" customHeight="true" outlineLevel="0" collapsed="false">
      <c r="A132" s="39" t="s">
        <v>202</v>
      </c>
      <c r="B132" s="35" t="s">
        <v>91</v>
      </c>
      <c r="C132" s="36" t="n">
        <v>120</v>
      </c>
      <c r="D132" s="36" t="n">
        <v>350</v>
      </c>
      <c r="E132" s="40"/>
      <c r="F132" s="41"/>
      <c r="G132" s="71"/>
      <c r="H132" s="42"/>
      <c r="I132" s="47" t="s">
        <v>89</v>
      </c>
    </row>
    <row r="133" customFormat="false" ht="35.65" hidden="false" customHeight="true" outlineLevel="0" collapsed="false">
      <c r="A133" s="39" t="s">
        <v>202</v>
      </c>
      <c r="B133" s="35" t="s">
        <v>196</v>
      </c>
      <c r="C133" s="36" t="n">
        <v>50</v>
      </c>
      <c r="D133" s="36" t="n">
        <v>1000</v>
      </c>
      <c r="E133" s="40"/>
      <c r="F133" s="41"/>
      <c r="G133" s="71"/>
      <c r="H133" s="42"/>
      <c r="I133" s="47" t="s">
        <v>197</v>
      </c>
    </row>
    <row r="134" customFormat="false" ht="35.65" hidden="false" customHeight="true" outlineLevel="0" collapsed="false">
      <c r="A134" s="39" t="s">
        <v>202</v>
      </c>
      <c r="B134" s="35" t="s">
        <v>195</v>
      </c>
      <c r="C134" s="36" t="n">
        <v>500</v>
      </c>
      <c r="D134" s="36" t="n">
        <v>10000</v>
      </c>
      <c r="E134" s="35"/>
      <c r="F134" s="49"/>
      <c r="G134" s="71"/>
      <c r="H134" s="47" t="s">
        <v>93</v>
      </c>
      <c r="I134" s="47" t="s">
        <v>94</v>
      </c>
    </row>
    <row r="135" customFormat="false" ht="35.65" hidden="false" customHeight="true" outlineLevel="0" collapsed="false">
      <c r="A135" s="39"/>
      <c r="B135" s="35" t="s">
        <v>66</v>
      </c>
      <c r="C135" s="36" t="n">
        <v>100</v>
      </c>
      <c r="D135" s="36" t="n">
        <v>1000</v>
      </c>
      <c r="E135" s="35"/>
      <c r="F135" s="49"/>
      <c r="G135" s="71"/>
      <c r="H135" s="42"/>
      <c r="I135" s="47" t="s">
        <v>121</v>
      </c>
    </row>
    <row r="136" customFormat="false" ht="35.65" hidden="false" customHeight="true" outlineLevel="0" collapsed="false">
      <c r="A136" s="39"/>
      <c r="B136" s="35" t="s">
        <v>203</v>
      </c>
      <c r="C136" s="36" t="n">
        <v>500</v>
      </c>
      <c r="D136" s="36" t="n">
        <v>10000</v>
      </c>
      <c r="E136" s="35"/>
      <c r="F136" s="49"/>
      <c r="G136" s="71"/>
      <c r="H136" s="42"/>
      <c r="I136" s="47" t="s">
        <v>204</v>
      </c>
    </row>
    <row r="137" customFormat="false" ht="35.65" hidden="false" customHeight="true" outlineLevel="0" collapsed="false">
      <c r="A137" s="48" t="s">
        <v>95</v>
      </c>
      <c r="B137" s="10" t="s">
        <v>205</v>
      </c>
      <c r="C137" s="36"/>
      <c r="D137" s="36"/>
      <c r="E137" s="40"/>
      <c r="F137" s="41"/>
      <c r="G137" s="38" t="n">
        <f aca="false">SUM(G122:G136)</f>
        <v>0</v>
      </c>
    </row>
    <row r="138" customFormat="false" ht="35.65" hidden="false" customHeight="true" outlineLevel="0" collapsed="false">
      <c r="A138" s="52"/>
      <c r="B138" s="45" t="s">
        <v>206</v>
      </c>
      <c r="C138" s="36"/>
      <c r="D138" s="36"/>
      <c r="E138" s="40"/>
      <c r="F138" s="41"/>
      <c r="G138" s="72" t="e">
        <f aca="false">(G127*100)/G202</f>
        <v>#DIV/0!</v>
      </c>
    </row>
    <row r="139" customFormat="false" ht="35.65" hidden="false" customHeight="true" outlineLevel="0" collapsed="false">
      <c r="A139" s="67" t="s">
        <v>207</v>
      </c>
      <c r="B139" s="35" t="s">
        <v>208</v>
      </c>
      <c r="C139" s="36" t="n">
        <v>1000</v>
      </c>
      <c r="D139" s="36" t="n">
        <v>10000</v>
      </c>
      <c r="E139" s="40"/>
      <c r="F139" s="41"/>
      <c r="G139" s="47"/>
      <c r="H139" s="42"/>
      <c r="I139" s="47" t="s">
        <v>209</v>
      </c>
    </row>
    <row r="140" customFormat="false" ht="35.65" hidden="false" customHeight="true" outlineLevel="0" collapsed="false">
      <c r="A140" s="39" t="s">
        <v>210</v>
      </c>
      <c r="B140" s="35" t="s">
        <v>211</v>
      </c>
      <c r="C140" s="36" t="n">
        <v>15</v>
      </c>
      <c r="D140" s="36" t="n">
        <v>60</v>
      </c>
      <c r="E140" s="40"/>
      <c r="F140" s="41"/>
      <c r="G140" s="47"/>
      <c r="H140" s="42"/>
      <c r="I140" s="47" t="s">
        <v>212</v>
      </c>
    </row>
    <row r="141" customFormat="false" ht="35.65" hidden="false" customHeight="true" outlineLevel="0" collapsed="false">
      <c r="A141" s="39" t="s">
        <v>210</v>
      </c>
      <c r="B141" s="35" t="s">
        <v>213</v>
      </c>
      <c r="C141" s="36" t="n">
        <v>0.2</v>
      </c>
      <c r="D141" s="36" t="n">
        <v>0.5</v>
      </c>
      <c r="E141" s="35"/>
      <c r="F141" s="49"/>
      <c r="G141" s="47"/>
      <c r="H141" s="47" t="s">
        <v>100</v>
      </c>
      <c r="I141" s="47" t="s">
        <v>214</v>
      </c>
    </row>
    <row r="142" customFormat="false" ht="35.65" hidden="false" customHeight="true" outlineLevel="0" collapsed="false">
      <c r="A142" s="39" t="s">
        <v>210</v>
      </c>
      <c r="B142" s="35" t="s">
        <v>215</v>
      </c>
      <c r="C142" s="36" t="n">
        <v>1</v>
      </c>
      <c r="D142" s="36" t="n">
        <v>10</v>
      </c>
      <c r="E142" s="35"/>
      <c r="F142" s="49"/>
      <c r="G142" s="47"/>
      <c r="H142" s="47" t="s">
        <v>216</v>
      </c>
      <c r="I142" s="47" t="s">
        <v>217</v>
      </c>
    </row>
    <row r="143" customFormat="false" ht="35.65" hidden="false" customHeight="true" outlineLevel="0" collapsed="false">
      <c r="A143" s="39" t="s">
        <v>210</v>
      </c>
      <c r="B143" s="35" t="s">
        <v>218</v>
      </c>
      <c r="C143" s="36" t="n">
        <v>0.2</v>
      </c>
      <c r="D143" s="36" t="n">
        <v>2</v>
      </c>
      <c r="E143" s="35"/>
      <c r="F143" s="49"/>
      <c r="G143" s="47"/>
      <c r="H143" s="47" t="s">
        <v>216</v>
      </c>
      <c r="I143" s="47" t="s">
        <v>217</v>
      </c>
    </row>
    <row r="144" customFormat="false" ht="35.65" hidden="false" customHeight="true" outlineLevel="0" collapsed="false">
      <c r="A144" s="39" t="s">
        <v>210</v>
      </c>
      <c r="B144" s="35" t="s">
        <v>219</v>
      </c>
      <c r="C144" s="36" t="n">
        <v>2</v>
      </c>
      <c r="D144" s="36" t="n">
        <v>5</v>
      </c>
      <c r="E144" s="35"/>
      <c r="F144" s="49"/>
      <c r="G144" s="47"/>
      <c r="H144" s="47" t="s">
        <v>216</v>
      </c>
      <c r="I144" s="47" t="s">
        <v>217</v>
      </c>
    </row>
    <row r="145" customFormat="false" ht="35.65" hidden="false" customHeight="true" outlineLevel="0" collapsed="false">
      <c r="A145" s="39" t="s">
        <v>210</v>
      </c>
      <c r="B145" s="35" t="s">
        <v>220</v>
      </c>
      <c r="C145" s="36" t="n">
        <v>1</v>
      </c>
      <c r="D145" s="36" t="n">
        <v>10</v>
      </c>
      <c r="E145" s="35"/>
      <c r="F145" s="49"/>
      <c r="G145" s="47"/>
      <c r="H145" s="47" t="s">
        <v>221</v>
      </c>
      <c r="I145" s="47" t="s">
        <v>217</v>
      </c>
    </row>
    <row r="146" customFormat="false" ht="35.65" hidden="false" customHeight="true" outlineLevel="0" collapsed="false">
      <c r="A146" s="39" t="s">
        <v>210</v>
      </c>
      <c r="B146" s="35" t="s">
        <v>222</v>
      </c>
      <c r="C146" s="36" t="n">
        <v>5</v>
      </c>
      <c r="D146" s="36" t="n">
        <v>30</v>
      </c>
      <c r="E146" s="35"/>
      <c r="F146" s="49"/>
      <c r="G146" s="47"/>
      <c r="H146" s="47" t="s">
        <v>216</v>
      </c>
      <c r="I146" s="47" t="s">
        <v>217</v>
      </c>
    </row>
    <row r="147" customFormat="false" ht="35.65" hidden="false" customHeight="true" outlineLevel="0" collapsed="false">
      <c r="A147" s="39" t="s">
        <v>210</v>
      </c>
      <c r="B147" s="35" t="s">
        <v>223</v>
      </c>
      <c r="C147" s="36" t="n">
        <v>10</v>
      </c>
      <c r="D147" s="36" t="n">
        <v>30</v>
      </c>
      <c r="E147" s="35"/>
      <c r="F147" s="49"/>
      <c r="G147" s="47"/>
      <c r="H147" s="47" t="s">
        <v>221</v>
      </c>
      <c r="I147" s="47" t="s">
        <v>217</v>
      </c>
    </row>
    <row r="148" customFormat="false" ht="35.65" hidden="false" customHeight="true" outlineLevel="0" collapsed="false">
      <c r="A148" s="39" t="s">
        <v>210</v>
      </c>
      <c r="B148" s="35" t="s">
        <v>224</v>
      </c>
      <c r="C148" s="36" t="n">
        <v>0.5</v>
      </c>
      <c r="D148" s="36" t="n">
        <v>3</v>
      </c>
      <c r="E148" s="35"/>
      <c r="F148" s="49"/>
      <c r="G148" s="47"/>
      <c r="H148" s="47" t="s">
        <v>216</v>
      </c>
      <c r="I148" s="47" t="s">
        <v>217</v>
      </c>
    </row>
    <row r="149" customFormat="false" ht="35.65" hidden="false" customHeight="true" outlineLevel="0" collapsed="false">
      <c r="A149" s="39" t="s">
        <v>210</v>
      </c>
      <c r="B149" s="35" t="s">
        <v>225</v>
      </c>
      <c r="C149" s="36" t="n">
        <v>1</v>
      </c>
      <c r="D149" s="36" t="n">
        <v>10</v>
      </c>
      <c r="E149" s="35"/>
      <c r="F149" s="49"/>
      <c r="G149" s="47"/>
      <c r="H149" s="47" t="s">
        <v>221</v>
      </c>
      <c r="I149" s="47" t="s">
        <v>217</v>
      </c>
    </row>
    <row r="150" customFormat="false" ht="35.65" hidden="false" customHeight="true" outlineLevel="0" collapsed="false">
      <c r="A150" s="39" t="s">
        <v>210</v>
      </c>
      <c r="B150" s="35" t="s">
        <v>226</v>
      </c>
      <c r="C150" s="36" t="n">
        <v>5</v>
      </c>
      <c r="D150" s="36" t="n">
        <v>30</v>
      </c>
      <c r="E150" s="35"/>
      <c r="F150" s="49"/>
      <c r="G150" s="47"/>
      <c r="H150" s="47" t="s">
        <v>216</v>
      </c>
      <c r="I150" s="47" t="s">
        <v>217</v>
      </c>
    </row>
    <row r="151" customFormat="false" ht="35.65" hidden="false" customHeight="true" outlineLevel="0" collapsed="false">
      <c r="A151" s="39" t="s">
        <v>210</v>
      </c>
      <c r="B151" s="35" t="s">
        <v>227</v>
      </c>
      <c r="C151" s="36" t="n">
        <v>1</v>
      </c>
      <c r="D151" s="36" t="n">
        <v>10</v>
      </c>
      <c r="E151" s="35"/>
      <c r="F151" s="49"/>
      <c r="G151" s="47"/>
      <c r="H151" s="47" t="s">
        <v>228</v>
      </c>
      <c r="I151" s="47" t="s">
        <v>217</v>
      </c>
    </row>
    <row r="152" customFormat="false" ht="35.65" hidden="false" customHeight="true" outlineLevel="0" collapsed="false">
      <c r="A152" s="39" t="s">
        <v>210</v>
      </c>
      <c r="B152" s="35" t="s">
        <v>229</v>
      </c>
      <c r="C152" s="36" t="n">
        <v>1</v>
      </c>
      <c r="D152" s="36" t="n">
        <v>10</v>
      </c>
      <c r="E152" s="35"/>
      <c r="F152" s="49"/>
      <c r="G152" s="47"/>
      <c r="H152" s="47" t="s">
        <v>216</v>
      </c>
      <c r="I152" s="47" t="s">
        <v>217</v>
      </c>
    </row>
    <row r="153" customFormat="false" ht="35.65" hidden="false" customHeight="true" outlineLevel="0" collapsed="false">
      <c r="A153" s="39" t="s">
        <v>210</v>
      </c>
      <c r="B153" s="35" t="s">
        <v>230</v>
      </c>
      <c r="C153" s="36" t="n">
        <v>0.3</v>
      </c>
      <c r="D153" s="36" t="n">
        <v>3</v>
      </c>
      <c r="E153" s="35"/>
      <c r="F153" s="49"/>
      <c r="G153" s="47"/>
      <c r="H153" s="47" t="s">
        <v>216</v>
      </c>
      <c r="I153" s="47" t="s">
        <v>217</v>
      </c>
    </row>
    <row r="154" customFormat="false" ht="35.65" hidden="false" customHeight="true" outlineLevel="0" collapsed="false">
      <c r="A154" s="39" t="s">
        <v>210</v>
      </c>
      <c r="B154" s="35" t="s">
        <v>231</v>
      </c>
      <c r="C154" s="36" t="n">
        <v>0.1</v>
      </c>
      <c r="D154" s="36" t="n">
        <v>1.5</v>
      </c>
      <c r="E154" s="35"/>
      <c r="F154" s="49"/>
      <c r="G154" s="47"/>
      <c r="H154" s="47" t="s">
        <v>216</v>
      </c>
      <c r="I154" s="47" t="s">
        <v>217</v>
      </c>
    </row>
    <row r="155" customFormat="false" ht="35.65" hidden="false" customHeight="true" outlineLevel="0" collapsed="false">
      <c r="A155" s="39" t="s">
        <v>210</v>
      </c>
      <c r="B155" s="35" t="s">
        <v>232</v>
      </c>
      <c r="C155" s="36" t="n">
        <v>0.5</v>
      </c>
      <c r="D155" s="36" t="n">
        <v>3</v>
      </c>
      <c r="E155" s="35"/>
      <c r="F155" s="49"/>
      <c r="G155" s="47"/>
      <c r="H155" s="47" t="s">
        <v>216</v>
      </c>
      <c r="I155" s="47" t="s">
        <v>217</v>
      </c>
    </row>
    <row r="156" customFormat="false" ht="35.65" hidden="false" customHeight="true" outlineLevel="0" collapsed="false">
      <c r="A156" s="39" t="s">
        <v>210</v>
      </c>
      <c r="B156" s="35" t="s">
        <v>233</v>
      </c>
      <c r="C156" s="36" t="n">
        <v>5</v>
      </c>
      <c r="D156" s="36" t="n">
        <v>50</v>
      </c>
      <c r="E156" s="35"/>
      <c r="F156" s="49"/>
      <c r="G156" s="47"/>
      <c r="H156" s="47" t="s">
        <v>216</v>
      </c>
      <c r="I156" s="47" t="s">
        <v>217</v>
      </c>
    </row>
    <row r="157" customFormat="false" ht="35.65" hidden="false" customHeight="true" outlineLevel="0" collapsed="false">
      <c r="A157" s="39" t="s">
        <v>210</v>
      </c>
      <c r="B157" s="35" t="s">
        <v>234</v>
      </c>
      <c r="C157" s="36" t="n">
        <v>1</v>
      </c>
      <c r="D157" s="36" t="n">
        <v>1000</v>
      </c>
      <c r="E157" s="35"/>
      <c r="F157" s="49"/>
      <c r="G157" s="47"/>
      <c r="H157" s="47" t="s">
        <v>216</v>
      </c>
      <c r="I157" s="47" t="s">
        <v>217</v>
      </c>
    </row>
    <row r="158" customFormat="false" ht="35.65" hidden="false" customHeight="true" outlineLevel="0" collapsed="false">
      <c r="A158" s="39" t="s">
        <v>210</v>
      </c>
      <c r="B158" s="35" t="s">
        <v>235</v>
      </c>
      <c r="C158" s="36" t="n">
        <v>1</v>
      </c>
      <c r="D158" s="36" t="n">
        <v>10</v>
      </c>
      <c r="E158" s="35"/>
      <c r="F158" s="49"/>
      <c r="G158" s="47"/>
      <c r="H158" s="47" t="s">
        <v>216</v>
      </c>
      <c r="I158" s="47" t="s">
        <v>217</v>
      </c>
    </row>
    <row r="159" customFormat="false" ht="35.65" hidden="false" customHeight="true" outlineLevel="0" collapsed="false">
      <c r="A159" s="39" t="s">
        <v>210</v>
      </c>
      <c r="B159" s="35" t="s">
        <v>236</v>
      </c>
      <c r="C159" s="36" t="n">
        <v>0.3</v>
      </c>
      <c r="D159" s="36" t="n">
        <v>3</v>
      </c>
      <c r="E159" s="35"/>
      <c r="F159" s="49"/>
      <c r="G159" s="47"/>
      <c r="H159" s="47" t="s">
        <v>237</v>
      </c>
      <c r="I159" s="47" t="s">
        <v>217</v>
      </c>
    </row>
    <row r="160" customFormat="false" ht="35.65" hidden="false" customHeight="true" outlineLevel="0" collapsed="false">
      <c r="A160" s="39" t="s">
        <v>210</v>
      </c>
      <c r="B160" s="35" t="s">
        <v>238</v>
      </c>
      <c r="C160" s="36" t="n">
        <v>1</v>
      </c>
      <c r="D160" s="36" t="n">
        <v>50</v>
      </c>
      <c r="E160" s="35"/>
      <c r="F160" s="49"/>
      <c r="G160" s="47"/>
      <c r="H160" s="47" t="s">
        <v>239</v>
      </c>
      <c r="I160" s="47" t="s">
        <v>217</v>
      </c>
    </row>
    <row r="161" customFormat="false" ht="35.65" hidden="false" customHeight="true" outlineLevel="0" collapsed="false">
      <c r="A161" s="39" t="s">
        <v>210</v>
      </c>
      <c r="B161" s="35" t="s">
        <v>240</v>
      </c>
      <c r="C161" s="36" t="n">
        <v>0.5</v>
      </c>
      <c r="D161" s="36" t="n">
        <v>3</v>
      </c>
      <c r="E161" s="35"/>
      <c r="F161" s="49"/>
      <c r="G161" s="47"/>
      <c r="H161" s="47" t="s">
        <v>241</v>
      </c>
      <c r="I161" s="47" t="s">
        <v>217</v>
      </c>
    </row>
    <row r="162" customFormat="false" ht="35.65" hidden="false" customHeight="true" outlineLevel="0" collapsed="false">
      <c r="A162" s="39" t="s">
        <v>210</v>
      </c>
      <c r="B162" s="35" t="s">
        <v>242</v>
      </c>
      <c r="C162" s="36" t="n">
        <v>1</v>
      </c>
      <c r="D162" s="36" t="n">
        <v>20</v>
      </c>
      <c r="E162" s="35"/>
      <c r="F162" s="49"/>
      <c r="G162" s="47"/>
      <c r="H162" s="47" t="s">
        <v>216</v>
      </c>
      <c r="I162" s="47" t="s">
        <v>217</v>
      </c>
    </row>
    <row r="163" customFormat="false" ht="35.65" hidden="false" customHeight="true" outlineLevel="0" collapsed="false">
      <c r="A163" s="39" t="s">
        <v>210</v>
      </c>
      <c r="B163" s="35" t="s">
        <v>243</v>
      </c>
      <c r="C163" s="36" t="n">
        <v>500</v>
      </c>
      <c r="D163" s="36" t="n">
        <v>30000</v>
      </c>
      <c r="E163" s="35"/>
      <c r="F163" s="49"/>
      <c r="G163" s="47"/>
      <c r="H163" s="47" t="s">
        <v>216</v>
      </c>
      <c r="I163" s="47" t="s">
        <v>217</v>
      </c>
    </row>
    <row r="164" customFormat="false" ht="35.65" hidden="false" customHeight="true" outlineLevel="0" collapsed="false">
      <c r="A164" s="39" t="s">
        <v>210</v>
      </c>
      <c r="B164" s="35" t="s">
        <v>244</v>
      </c>
      <c r="C164" s="36" t="n">
        <v>1</v>
      </c>
      <c r="D164" s="36" t="n">
        <v>5</v>
      </c>
      <c r="E164" s="35"/>
      <c r="F164" s="49"/>
      <c r="G164" s="47"/>
      <c r="H164" s="47" t="s">
        <v>216</v>
      </c>
      <c r="I164" s="47" t="s">
        <v>217</v>
      </c>
    </row>
    <row r="165" customFormat="false" ht="35.65" hidden="false" customHeight="true" outlineLevel="0" collapsed="false">
      <c r="A165" s="39" t="s">
        <v>210</v>
      </c>
      <c r="B165" s="35" t="s">
        <v>245</v>
      </c>
      <c r="C165" s="36" t="n">
        <v>1</v>
      </c>
      <c r="D165" s="36" t="n">
        <v>5</v>
      </c>
      <c r="E165" s="35"/>
      <c r="F165" s="49"/>
      <c r="G165" s="47"/>
      <c r="H165" s="47" t="s">
        <v>216</v>
      </c>
      <c r="I165" s="47" t="s">
        <v>217</v>
      </c>
    </row>
    <row r="166" customFormat="false" ht="35.65" hidden="false" customHeight="true" outlineLevel="0" collapsed="false">
      <c r="A166" s="39" t="s">
        <v>210</v>
      </c>
      <c r="B166" s="35" t="s">
        <v>246</v>
      </c>
      <c r="C166" s="36" t="n">
        <v>3</v>
      </c>
      <c r="D166" s="36" t="n">
        <v>20</v>
      </c>
      <c r="E166" s="35"/>
      <c r="F166" s="49"/>
      <c r="G166" s="47"/>
      <c r="H166" s="47" t="s">
        <v>221</v>
      </c>
      <c r="I166" s="47" t="s">
        <v>217</v>
      </c>
    </row>
    <row r="167" customFormat="false" ht="66.4" hidden="false" customHeight="true" outlineLevel="0" collapsed="false">
      <c r="A167" s="39"/>
      <c r="B167" s="35" t="s">
        <v>247</v>
      </c>
      <c r="C167" s="36"/>
      <c r="D167" s="36"/>
      <c r="E167" s="35"/>
      <c r="F167" s="49"/>
      <c r="G167" s="47"/>
      <c r="H167" s="47" t="s">
        <v>100</v>
      </c>
      <c r="I167" s="47" t="s">
        <v>214</v>
      </c>
    </row>
    <row r="168" customFormat="false" ht="35.65" hidden="false" customHeight="true" outlineLevel="0" collapsed="false">
      <c r="A168" s="52"/>
      <c r="B168" s="10" t="s">
        <v>248</v>
      </c>
      <c r="C168" s="36"/>
      <c r="D168" s="36"/>
      <c r="E168" s="35"/>
      <c r="F168" s="49"/>
      <c r="G168" s="38" t="n">
        <f aca="false">SUM(G139:G167)</f>
        <v>0</v>
      </c>
    </row>
    <row r="169" customFormat="false" ht="35.65" hidden="false" customHeight="true" outlineLevel="0" collapsed="false">
      <c r="A169" s="67" t="s">
        <v>249</v>
      </c>
      <c r="B169" s="35" t="s">
        <v>70</v>
      </c>
      <c r="C169" s="36" t="n">
        <v>50</v>
      </c>
      <c r="D169" s="36" t="n">
        <v>5000</v>
      </c>
      <c r="E169" s="40"/>
      <c r="F169" s="43"/>
      <c r="G169" s="35"/>
      <c r="H169" s="44"/>
      <c r="I169" s="8" t="s">
        <v>59</v>
      </c>
    </row>
    <row r="170" customFormat="false" ht="35.65" hidden="false" customHeight="true" outlineLevel="0" collapsed="false">
      <c r="A170" s="39" t="s">
        <v>250</v>
      </c>
      <c r="B170" s="35" t="s">
        <v>69</v>
      </c>
      <c r="C170" s="36"/>
      <c r="D170" s="36" t="n">
        <v>90</v>
      </c>
      <c r="E170" s="40"/>
      <c r="F170" s="43"/>
      <c r="G170" s="35"/>
      <c r="H170" s="44"/>
      <c r="I170" s="8"/>
    </row>
    <row r="171" customFormat="false" ht="35.65" hidden="false" customHeight="true" outlineLevel="0" collapsed="false">
      <c r="A171" s="39" t="s">
        <v>250</v>
      </c>
      <c r="B171" s="35" t="s">
        <v>60</v>
      </c>
      <c r="C171" s="36"/>
      <c r="D171" s="36" t="n">
        <v>180</v>
      </c>
      <c r="E171" s="40"/>
      <c r="F171" s="43"/>
      <c r="G171" s="35"/>
      <c r="H171" s="44"/>
      <c r="I171" s="8"/>
    </row>
    <row r="172" customFormat="false" ht="35.65" hidden="false" customHeight="true" outlineLevel="0" collapsed="false">
      <c r="A172" s="39" t="s">
        <v>250</v>
      </c>
      <c r="B172" s="35" t="s">
        <v>162</v>
      </c>
      <c r="C172" s="36" t="n">
        <v>15</v>
      </c>
      <c r="D172" s="36" t="n">
        <v>100</v>
      </c>
      <c r="E172" s="40"/>
      <c r="F172" s="41"/>
      <c r="G172" s="47"/>
      <c r="H172" s="42"/>
      <c r="I172" s="47" t="s">
        <v>78</v>
      </c>
    </row>
    <row r="173" customFormat="false" ht="35.65" hidden="false" customHeight="true" outlineLevel="0" collapsed="false">
      <c r="A173" s="39" t="s">
        <v>250</v>
      </c>
      <c r="B173" s="35" t="s">
        <v>119</v>
      </c>
      <c r="C173" s="36" t="n">
        <v>500</v>
      </c>
      <c r="D173" s="36" t="n">
        <v>10000</v>
      </c>
      <c r="E173" s="35"/>
      <c r="F173" s="49"/>
      <c r="G173" s="47"/>
      <c r="H173" s="47" t="s">
        <v>251</v>
      </c>
      <c r="I173" s="47" t="s">
        <v>78</v>
      </c>
    </row>
    <row r="174" customFormat="false" ht="35.65" hidden="false" customHeight="true" outlineLevel="0" collapsed="false">
      <c r="A174" s="39" t="s">
        <v>250</v>
      </c>
      <c r="B174" s="35" t="s">
        <v>79</v>
      </c>
      <c r="C174" s="36" t="n">
        <v>3</v>
      </c>
      <c r="D174" s="36" t="n">
        <v>30</v>
      </c>
      <c r="E174" s="40"/>
      <c r="F174" s="41"/>
      <c r="G174" s="47"/>
      <c r="H174" s="42"/>
      <c r="I174" s="47" t="s">
        <v>166</v>
      </c>
    </row>
    <row r="175" customFormat="false" ht="35.65" hidden="false" customHeight="true" outlineLevel="0" collapsed="false">
      <c r="A175" s="39" t="s">
        <v>250</v>
      </c>
      <c r="B175" s="35" t="s">
        <v>252</v>
      </c>
      <c r="C175" s="36" t="n">
        <v>500</v>
      </c>
      <c r="D175" s="36" t="n">
        <v>5000</v>
      </c>
      <c r="E175" s="40"/>
      <c r="F175" s="41"/>
      <c r="G175" s="47"/>
      <c r="H175" s="42"/>
      <c r="I175" s="47" t="s">
        <v>253</v>
      </c>
    </row>
    <row r="176" customFormat="false" ht="35.65" hidden="false" customHeight="true" outlineLevel="0" collapsed="false">
      <c r="A176" s="39" t="s">
        <v>250</v>
      </c>
      <c r="B176" s="35" t="s">
        <v>120</v>
      </c>
      <c r="C176" s="36" t="n">
        <v>500</v>
      </c>
      <c r="D176" s="36" t="n">
        <v>5000</v>
      </c>
      <c r="E176" s="35"/>
      <c r="F176" s="49"/>
      <c r="G176" s="47"/>
      <c r="H176" s="47" t="s">
        <v>254</v>
      </c>
      <c r="I176" s="47" t="s">
        <v>83</v>
      </c>
    </row>
    <row r="177" customFormat="false" ht="35.65" hidden="false" customHeight="true" outlineLevel="0" collapsed="false">
      <c r="A177" s="39" t="s">
        <v>250</v>
      </c>
      <c r="B177" s="35" t="s">
        <v>91</v>
      </c>
      <c r="C177" s="36" t="n">
        <v>120</v>
      </c>
      <c r="D177" s="36" t="n">
        <v>350</v>
      </c>
      <c r="E177" s="40"/>
      <c r="F177" s="41"/>
      <c r="G177" s="47"/>
      <c r="H177" s="42"/>
      <c r="I177" s="47" t="s">
        <v>89</v>
      </c>
    </row>
    <row r="178" customFormat="false" ht="35.65" hidden="false" customHeight="true" outlineLevel="0" collapsed="false">
      <c r="A178" s="39" t="s">
        <v>250</v>
      </c>
      <c r="B178" s="35" t="s">
        <v>88</v>
      </c>
      <c r="C178" s="36" t="n">
        <v>75</v>
      </c>
      <c r="D178" s="36" t="n">
        <v>250</v>
      </c>
      <c r="E178" s="40"/>
      <c r="F178" s="41"/>
      <c r="G178" s="47"/>
      <c r="H178" s="42"/>
      <c r="I178" s="47" t="s">
        <v>89</v>
      </c>
    </row>
    <row r="179" customFormat="false" ht="35.65" hidden="false" customHeight="true" outlineLevel="0" collapsed="false">
      <c r="A179" s="39" t="s">
        <v>250</v>
      </c>
      <c r="B179" s="35" t="s">
        <v>90</v>
      </c>
      <c r="C179" s="36" t="n">
        <v>150</v>
      </c>
      <c r="D179" s="36" t="n">
        <v>350</v>
      </c>
      <c r="E179" s="40"/>
      <c r="F179" s="41"/>
      <c r="G179" s="47"/>
      <c r="H179" s="42"/>
      <c r="I179" s="47" t="s">
        <v>89</v>
      </c>
    </row>
    <row r="180" customFormat="false" ht="35.65" hidden="false" customHeight="true" outlineLevel="0" collapsed="false">
      <c r="A180" s="39" t="s">
        <v>250</v>
      </c>
      <c r="B180" s="35" t="s">
        <v>66</v>
      </c>
      <c r="C180" s="36" t="n">
        <v>100</v>
      </c>
      <c r="D180" s="36" t="n">
        <v>1000</v>
      </c>
      <c r="E180" s="40"/>
      <c r="F180" s="41"/>
      <c r="G180" s="47"/>
      <c r="H180" s="42"/>
      <c r="I180" s="47" t="s">
        <v>121</v>
      </c>
    </row>
    <row r="181" customFormat="false" ht="35.65" hidden="false" customHeight="true" outlineLevel="0" collapsed="false">
      <c r="A181" s="39"/>
      <c r="B181" s="35" t="s">
        <v>92</v>
      </c>
      <c r="C181" s="36" t="n">
        <v>500</v>
      </c>
      <c r="D181" s="36" t="n">
        <v>10000</v>
      </c>
      <c r="E181" s="35"/>
      <c r="F181" s="49"/>
      <c r="G181" s="47"/>
      <c r="H181" s="47" t="s">
        <v>93</v>
      </c>
      <c r="I181" s="47" t="s">
        <v>94</v>
      </c>
    </row>
    <row r="182" customFormat="false" ht="35.65" hidden="false" customHeight="true" outlineLevel="0" collapsed="false">
      <c r="A182" s="48" t="s">
        <v>95</v>
      </c>
      <c r="B182" s="10" t="s">
        <v>255</v>
      </c>
      <c r="C182" s="36"/>
      <c r="D182" s="36"/>
      <c r="E182" s="40"/>
      <c r="F182" s="41"/>
      <c r="G182" s="38" t="n">
        <f aca="false">SUM(G169:G181)</f>
        <v>0</v>
      </c>
    </row>
    <row r="183" customFormat="false" ht="35.65" hidden="false" customHeight="true" outlineLevel="0" collapsed="false">
      <c r="A183" s="39"/>
      <c r="B183" s="45" t="s">
        <v>206</v>
      </c>
      <c r="C183" s="36"/>
      <c r="D183" s="36"/>
      <c r="E183" s="35"/>
      <c r="F183" s="49"/>
      <c r="G183" s="47" t="e">
        <f aca="false">(G174*100)/G202</f>
        <v>#DIV/0!</v>
      </c>
    </row>
    <row r="184" customFormat="false" ht="35.65" hidden="false" customHeight="true" outlineLevel="0" collapsed="false">
      <c r="A184" s="67" t="s">
        <v>256</v>
      </c>
      <c r="B184" s="35" t="s">
        <v>70</v>
      </c>
      <c r="C184" s="36" t="n">
        <v>50</v>
      </c>
      <c r="D184" s="36" t="n">
        <v>5000</v>
      </c>
      <c r="E184" s="55"/>
      <c r="F184" s="37"/>
      <c r="G184" s="35"/>
      <c r="H184" s="55"/>
      <c r="I184" s="8" t="s">
        <v>59</v>
      </c>
    </row>
    <row r="185" customFormat="false" ht="35.65" hidden="false" customHeight="true" outlineLevel="0" collapsed="false">
      <c r="A185" s="39" t="s">
        <v>257</v>
      </c>
      <c r="B185" s="35" t="s">
        <v>69</v>
      </c>
      <c r="C185" s="36"/>
      <c r="D185" s="36" t="n">
        <v>90</v>
      </c>
      <c r="E185" s="55"/>
      <c r="F185" s="37"/>
      <c r="G185" s="35"/>
      <c r="H185" s="55"/>
      <c r="I185" s="8"/>
    </row>
    <row r="186" customFormat="false" ht="35.65" hidden="false" customHeight="true" outlineLevel="0" collapsed="false">
      <c r="A186" s="39" t="s">
        <v>257</v>
      </c>
      <c r="B186" s="35" t="s">
        <v>60</v>
      </c>
      <c r="C186" s="36"/>
      <c r="D186" s="36" t="n">
        <v>180</v>
      </c>
      <c r="E186" s="55"/>
      <c r="F186" s="37"/>
      <c r="G186" s="35"/>
      <c r="H186" s="55"/>
      <c r="I186" s="8"/>
    </row>
    <row r="187" customFormat="false" ht="35.65" hidden="false" customHeight="true" outlineLevel="0" collapsed="false">
      <c r="A187" s="39" t="s">
        <v>257</v>
      </c>
      <c r="B187" s="35" t="s">
        <v>162</v>
      </c>
      <c r="C187" s="36" t="n">
        <v>15</v>
      </c>
      <c r="D187" s="36" t="n">
        <v>100</v>
      </c>
      <c r="E187" s="40"/>
      <c r="F187" s="41"/>
      <c r="G187" s="73"/>
      <c r="H187" s="42"/>
      <c r="I187" s="74" t="s">
        <v>165</v>
      </c>
    </row>
    <row r="188" customFormat="false" ht="35.65" hidden="false" customHeight="true" outlineLevel="0" collapsed="false">
      <c r="A188" s="39" t="s">
        <v>257</v>
      </c>
      <c r="B188" s="35" t="s">
        <v>163</v>
      </c>
      <c r="C188" s="36" t="n">
        <v>500</v>
      </c>
      <c r="D188" s="36" t="n">
        <v>10000</v>
      </c>
      <c r="E188" s="35"/>
      <c r="F188" s="49"/>
      <c r="G188" s="47"/>
      <c r="H188" s="47" t="s">
        <v>164</v>
      </c>
      <c r="I188" s="47" t="s">
        <v>165</v>
      </c>
    </row>
    <row r="189" customFormat="false" ht="35.65" hidden="false" customHeight="true" outlineLevel="0" collapsed="false">
      <c r="A189" s="39" t="s">
        <v>257</v>
      </c>
      <c r="B189" s="35" t="s">
        <v>79</v>
      </c>
      <c r="C189" s="36" t="n">
        <v>3</v>
      </c>
      <c r="D189" s="36" t="n">
        <v>30</v>
      </c>
      <c r="E189" s="40"/>
      <c r="F189" s="41"/>
      <c r="G189" s="47"/>
      <c r="H189" s="42"/>
      <c r="I189" s="47" t="s">
        <v>166</v>
      </c>
    </row>
    <row r="190" customFormat="false" ht="35.65" hidden="false" customHeight="true" outlineLevel="0" collapsed="false">
      <c r="A190" s="39" t="s">
        <v>257</v>
      </c>
      <c r="B190" s="35" t="s">
        <v>80</v>
      </c>
      <c r="C190" s="36" t="n">
        <v>500</v>
      </c>
      <c r="D190" s="36" t="n">
        <v>10000</v>
      </c>
      <c r="E190" s="35"/>
      <c r="F190" s="49"/>
      <c r="G190" s="47"/>
      <c r="H190" s="47"/>
      <c r="I190" s="47" t="s">
        <v>167</v>
      </c>
    </row>
    <row r="191" customFormat="false" ht="35.65" hidden="false" customHeight="true" outlineLevel="0" collapsed="false">
      <c r="A191" s="39" t="s">
        <v>257</v>
      </c>
      <c r="B191" s="35" t="s">
        <v>168</v>
      </c>
      <c r="C191" s="36" t="n">
        <v>500</v>
      </c>
      <c r="D191" s="36" t="n">
        <v>5000</v>
      </c>
      <c r="E191" s="35"/>
      <c r="F191" s="49"/>
      <c r="G191" s="47"/>
      <c r="H191" s="47" t="s">
        <v>258</v>
      </c>
      <c r="I191" s="47" t="s">
        <v>169</v>
      </c>
    </row>
    <row r="192" customFormat="false" ht="35.65" hidden="false" customHeight="true" outlineLevel="0" collapsed="false">
      <c r="A192" s="39" t="s">
        <v>257</v>
      </c>
      <c r="B192" s="35" t="s">
        <v>90</v>
      </c>
      <c r="C192" s="36" t="n">
        <v>150</v>
      </c>
      <c r="D192" s="36" t="n">
        <v>350</v>
      </c>
      <c r="E192" s="40"/>
      <c r="F192" s="41"/>
      <c r="G192" s="47"/>
      <c r="H192" s="42"/>
      <c r="I192" s="47" t="s">
        <v>89</v>
      </c>
    </row>
    <row r="193" customFormat="false" ht="35.65" hidden="false" customHeight="true" outlineLevel="0" collapsed="false">
      <c r="A193" s="39" t="s">
        <v>257</v>
      </c>
      <c r="B193" s="35" t="s">
        <v>88</v>
      </c>
      <c r="C193" s="36" t="n">
        <v>75</v>
      </c>
      <c r="D193" s="36" t="n">
        <v>250</v>
      </c>
      <c r="E193" s="40"/>
      <c r="F193" s="41"/>
      <c r="G193" s="47"/>
      <c r="H193" s="42"/>
      <c r="I193" s="47" t="s">
        <v>89</v>
      </c>
    </row>
    <row r="194" customFormat="false" ht="35.65" hidden="false" customHeight="true" outlineLevel="0" collapsed="false">
      <c r="A194" s="39" t="s">
        <v>257</v>
      </c>
      <c r="B194" s="35" t="s">
        <v>92</v>
      </c>
      <c r="C194" s="36" t="n">
        <v>500</v>
      </c>
      <c r="D194" s="36" t="n">
        <v>10000</v>
      </c>
      <c r="E194" s="35"/>
      <c r="F194" s="49"/>
      <c r="G194" s="47"/>
      <c r="H194" s="47" t="s">
        <v>93</v>
      </c>
      <c r="I194" s="47" t="s">
        <v>94</v>
      </c>
    </row>
    <row r="195" customFormat="false" ht="35.65" hidden="false" customHeight="true" outlineLevel="0" collapsed="false">
      <c r="A195" s="39" t="s">
        <v>257</v>
      </c>
      <c r="B195" s="35" t="s">
        <v>171</v>
      </c>
      <c r="C195" s="36" t="n">
        <v>500</v>
      </c>
      <c r="D195" s="36" t="n">
        <v>3000</v>
      </c>
      <c r="E195" s="40"/>
      <c r="F195" s="41"/>
      <c r="G195" s="47"/>
      <c r="H195" s="42"/>
      <c r="I195" s="47" t="s">
        <v>259</v>
      </c>
    </row>
    <row r="196" customFormat="false" ht="35.65" hidden="false" customHeight="true" outlineLevel="0" collapsed="false">
      <c r="A196" s="39" t="s">
        <v>257</v>
      </c>
      <c r="B196" s="35" t="s">
        <v>66</v>
      </c>
      <c r="C196" s="36" t="n">
        <v>100</v>
      </c>
      <c r="D196" s="36" t="n">
        <v>1000</v>
      </c>
      <c r="E196" s="40"/>
      <c r="F196" s="41"/>
      <c r="G196" s="47"/>
      <c r="H196" s="42"/>
      <c r="I196" s="47" t="s">
        <v>121</v>
      </c>
    </row>
    <row r="197" customFormat="false" ht="35.65" hidden="false" customHeight="true" outlineLevel="0" collapsed="false">
      <c r="A197" s="39" t="s">
        <v>257</v>
      </c>
      <c r="B197" s="35" t="s">
        <v>173</v>
      </c>
      <c r="C197" s="36" t="n">
        <v>50</v>
      </c>
      <c r="D197" s="36" t="n">
        <v>500</v>
      </c>
      <c r="E197" s="40"/>
      <c r="F197" s="41"/>
      <c r="G197" s="47"/>
      <c r="H197" s="42"/>
      <c r="I197" s="47" t="s">
        <v>174</v>
      </c>
    </row>
    <row r="198" customFormat="false" ht="35.65" hidden="false" customHeight="true" outlineLevel="0" collapsed="false">
      <c r="A198" s="39"/>
      <c r="B198" s="35" t="s">
        <v>175</v>
      </c>
      <c r="C198" s="36" t="n">
        <v>1000</v>
      </c>
      <c r="D198" s="36" t="n">
        <v>40000</v>
      </c>
      <c r="E198" s="40"/>
      <c r="F198" s="41"/>
      <c r="G198" s="47"/>
      <c r="H198" s="42"/>
      <c r="I198" s="47" t="s">
        <v>260</v>
      </c>
    </row>
    <row r="199" customFormat="false" ht="35.65" hidden="false" customHeight="true" outlineLevel="0" collapsed="false">
      <c r="A199" s="48" t="s">
        <v>95</v>
      </c>
      <c r="B199" s="10" t="s">
        <v>261</v>
      </c>
      <c r="C199" s="36"/>
      <c r="D199" s="36"/>
      <c r="E199" s="40"/>
      <c r="F199" s="41"/>
      <c r="G199" s="38" t="n">
        <f aca="false">SUM(G184:G198)</f>
        <v>0</v>
      </c>
    </row>
    <row r="200" customFormat="false" ht="35.65" hidden="false" customHeight="true" outlineLevel="0" collapsed="false">
      <c r="A200" s="52"/>
      <c r="B200" s="45" t="s">
        <v>206</v>
      </c>
      <c r="C200" s="36"/>
      <c r="D200" s="36"/>
      <c r="E200" s="40"/>
      <c r="F200" s="41"/>
      <c r="G200" s="47" t="e">
        <f aca="false">(G189*100)/G202</f>
        <v>#DIV/0!</v>
      </c>
    </row>
    <row r="201" customFormat="false" ht="35.65" hidden="false" customHeight="true" outlineLevel="0" collapsed="false">
      <c r="A201" s="39"/>
      <c r="B201" s="45" t="s">
        <v>177</v>
      </c>
      <c r="C201" s="56"/>
      <c r="D201" s="56"/>
      <c r="E201" s="57"/>
      <c r="F201" s="49"/>
      <c r="G201" s="47" t="e">
        <f aca="false">(G199*100)/G202</f>
        <v>#DIV/0!</v>
      </c>
      <c r="I201" s="58"/>
    </row>
    <row r="202" customFormat="false" ht="34.35" hidden="false" customHeight="true" outlineLevel="0" collapsed="false">
      <c r="A202" s="59"/>
      <c r="B202" s="75" t="s">
        <v>262</v>
      </c>
      <c r="C202" s="75"/>
      <c r="D202" s="75"/>
      <c r="E202" s="75"/>
      <c r="F202" s="75"/>
      <c r="G202" s="38" t="n">
        <f aca="false">G199+G182+G168+G137+G120</f>
        <v>0</v>
      </c>
      <c r="I202" s="58"/>
    </row>
    <row r="203" customFormat="false" ht="13.8" hidden="false" customHeight="false" outlineLevel="0" collapsed="false">
      <c r="A203" s="62"/>
      <c r="B203" s="63"/>
      <c r="C203" s="58"/>
      <c r="D203" s="58"/>
      <c r="E203" s="64"/>
      <c r="G203" s="65"/>
    </row>
    <row r="204" customFormat="false" ht="41.1" hidden="false" customHeight="true" outlineLevel="0" collapsed="false">
      <c r="A204" s="76" t="s">
        <v>263</v>
      </c>
      <c r="B204" s="76"/>
      <c r="C204" s="76"/>
      <c r="D204" s="76"/>
      <c r="E204" s="76"/>
      <c r="F204" s="76"/>
      <c r="G204" s="76"/>
    </row>
    <row r="205" customFormat="false" ht="35.65" hidden="false" customHeight="true" outlineLevel="0" collapsed="false">
      <c r="A205" s="77" t="s">
        <v>264</v>
      </c>
      <c r="B205" s="35" t="s">
        <v>265</v>
      </c>
      <c r="C205" s="36" t="n">
        <v>100</v>
      </c>
      <c r="D205" s="36" t="n">
        <v>500</v>
      </c>
      <c r="E205" s="78"/>
      <c r="F205" s="37"/>
      <c r="G205" s="79"/>
      <c r="H205" s="55"/>
      <c r="I205" s="8" t="s">
        <v>266</v>
      </c>
    </row>
    <row r="206" customFormat="false" ht="35.65" hidden="false" customHeight="true" outlineLevel="0" collapsed="false">
      <c r="A206" s="39" t="s">
        <v>49</v>
      </c>
      <c r="B206" s="35" t="s">
        <v>267</v>
      </c>
      <c r="C206" s="36" t="n">
        <v>400</v>
      </c>
      <c r="D206" s="36" t="n">
        <v>900</v>
      </c>
      <c r="E206" s="55"/>
      <c r="F206" s="37"/>
      <c r="G206" s="79"/>
      <c r="H206" s="55"/>
      <c r="I206" s="8"/>
    </row>
    <row r="207" customFormat="false" ht="35.65" hidden="false" customHeight="true" outlineLevel="0" collapsed="false">
      <c r="A207" s="39" t="s">
        <v>49</v>
      </c>
      <c r="B207" s="35" t="s">
        <v>268</v>
      </c>
      <c r="C207" s="36" t="n">
        <v>500</v>
      </c>
      <c r="D207" s="36" t="n">
        <v>1500</v>
      </c>
      <c r="E207" s="55"/>
      <c r="F207" s="37"/>
      <c r="G207" s="79"/>
      <c r="H207" s="55"/>
      <c r="I207" s="8"/>
    </row>
    <row r="208" customFormat="false" ht="35.65" hidden="false" customHeight="true" outlineLevel="0" collapsed="false">
      <c r="A208" s="39" t="s">
        <v>49</v>
      </c>
      <c r="B208" s="35" t="s">
        <v>269</v>
      </c>
      <c r="C208" s="36" t="n">
        <v>100</v>
      </c>
      <c r="D208" s="36" t="n">
        <v>500</v>
      </c>
      <c r="E208" s="55"/>
      <c r="F208" s="37"/>
      <c r="G208" s="79"/>
      <c r="H208" s="55"/>
      <c r="I208" s="8"/>
    </row>
    <row r="209" customFormat="false" ht="35.65" hidden="false" customHeight="true" outlineLevel="0" collapsed="false">
      <c r="A209" s="39" t="s">
        <v>49</v>
      </c>
      <c r="B209" s="45" t="s">
        <v>53</v>
      </c>
      <c r="C209" s="36" t="n">
        <v>1000</v>
      </c>
      <c r="D209" s="36" t="n">
        <v>20000</v>
      </c>
      <c r="E209" s="40"/>
      <c r="F209" s="41"/>
      <c r="G209" s="79"/>
      <c r="H209" s="42"/>
      <c r="I209" s="47" t="s">
        <v>54</v>
      </c>
    </row>
    <row r="210" customFormat="false" ht="35.65" hidden="false" customHeight="true" outlineLevel="0" collapsed="false">
      <c r="A210" s="39" t="s">
        <v>49</v>
      </c>
      <c r="B210" s="35" t="s">
        <v>55</v>
      </c>
      <c r="C210" s="36" t="n">
        <v>5000</v>
      </c>
      <c r="D210" s="36" t="n">
        <v>25000</v>
      </c>
      <c r="E210" s="40"/>
      <c r="F210" s="41"/>
      <c r="G210" s="79"/>
      <c r="H210" s="42"/>
      <c r="I210" s="47" t="s">
        <v>56</v>
      </c>
    </row>
    <row r="211" customFormat="false" ht="35.65" hidden="false" customHeight="true" outlineLevel="0" collapsed="false">
      <c r="A211" s="39" t="s">
        <v>49</v>
      </c>
      <c r="B211" s="35" t="s">
        <v>57</v>
      </c>
      <c r="C211" s="36" t="n">
        <v>5000</v>
      </c>
      <c r="D211" s="36" t="n">
        <v>15000</v>
      </c>
      <c r="E211" s="40"/>
      <c r="F211" s="41"/>
      <c r="G211" s="79"/>
      <c r="H211" s="42"/>
      <c r="I211" s="47" t="s">
        <v>56</v>
      </c>
    </row>
    <row r="212" customFormat="false" ht="35.65" hidden="false" customHeight="true" outlineLevel="0" collapsed="false">
      <c r="A212" s="39" t="s">
        <v>49</v>
      </c>
      <c r="B212" s="35" t="s">
        <v>69</v>
      </c>
      <c r="C212" s="36"/>
      <c r="D212" s="36" t="n">
        <v>90</v>
      </c>
      <c r="E212" s="55"/>
      <c r="F212" s="37"/>
      <c r="G212" s="79" t="n">
        <f aca="false">E212*F212</f>
        <v>0</v>
      </c>
      <c r="H212" s="55"/>
      <c r="I212" s="8" t="s">
        <v>59</v>
      </c>
    </row>
    <row r="213" customFormat="false" ht="35.65" hidden="false" customHeight="true" outlineLevel="0" collapsed="false">
      <c r="A213" s="39"/>
      <c r="B213" s="35" t="s">
        <v>60</v>
      </c>
      <c r="C213" s="36"/>
      <c r="D213" s="36" t="n">
        <v>180</v>
      </c>
      <c r="E213" s="55"/>
      <c r="F213" s="37"/>
      <c r="G213" s="79" t="n">
        <f aca="false">E213*F213</f>
        <v>0</v>
      </c>
      <c r="H213" s="55"/>
      <c r="I213" s="8"/>
    </row>
    <row r="214" customFormat="false" ht="35.65" hidden="false" customHeight="true" outlineLevel="0" collapsed="false">
      <c r="A214" s="39"/>
      <c r="B214" s="10" t="s">
        <v>270</v>
      </c>
      <c r="C214" s="36"/>
      <c r="D214" s="36"/>
      <c r="E214" s="40"/>
      <c r="F214" s="41"/>
      <c r="G214" s="38" t="n">
        <f aca="false">SUM(G205:G213)</f>
        <v>0</v>
      </c>
    </row>
    <row r="215" customFormat="false" ht="35.65" hidden="false" customHeight="true" outlineLevel="0" collapsed="false">
      <c r="A215" s="59" t="s">
        <v>49</v>
      </c>
      <c r="B215" s="45" t="s">
        <v>271</v>
      </c>
      <c r="C215" s="36"/>
      <c r="D215" s="36"/>
      <c r="E215" s="55"/>
      <c r="F215" s="37"/>
      <c r="G215" s="80" t="e">
        <f aca="false">(G214*100)/G329</f>
        <v>#DIV/0!</v>
      </c>
    </row>
    <row r="216" customFormat="false" ht="35.65" hidden="false" customHeight="true" outlineLevel="0" collapsed="false">
      <c r="A216" s="77" t="s">
        <v>272</v>
      </c>
      <c r="B216" s="35" t="s">
        <v>66</v>
      </c>
      <c r="C216" s="36" t="n">
        <v>100</v>
      </c>
      <c r="D216" s="36" t="n">
        <v>1000</v>
      </c>
      <c r="E216" s="40"/>
      <c r="F216" s="41"/>
      <c r="G216" s="71"/>
      <c r="H216" s="42"/>
      <c r="I216" s="47" t="s">
        <v>121</v>
      </c>
    </row>
    <row r="217" customFormat="false" ht="35.65" hidden="false" customHeight="true" outlineLevel="0" collapsed="false">
      <c r="A217" s="39"/>
      <c r="B217" s="35" t="s">
        <v>70</v>
      </c>
      <c r="C217" s="36" t="n">
        <v>50</v>
      </c>
      <c r="D217" s="36" t="n">
        <v>5000</v>
      </c>
      <c r="E217" s="55"/>
      <c r="F217" s="37"/>
      <c r="G217" s="71"/>
      <c r="H217" s="55"/>
      <c r="I217" s="8" t="s">
        <v>59</v>
      </c>
    </row>
    <row r="218" customFormat="false" ht="35.65" hidden="false" customHeight="true" outlineLevel="0" collapsed="false">
      <c r="A218" s="39"/>
      <c r="B218" s="35" t="s">
        <v>60</v>
      </c>
      <c r="C218" s="36"/>
      <c r="D218" s="36" t="n">
        <v>180</v>
      </c>
      <c r="E218" s="55"/>
      <c r="F218" s="37"/>
      <c r="G218" s="71"/>
      <c r="H218" s="55"/>
      <c r="I218" s="8"/>
    </row>
    <row r="219" customFormat="false" ht="35.65" hidden="false" customHeight="true" outlineLevel="0" collapsed="false">
      <c r="A219" s="39"/>
      <c r="B219" s="35" t="s">
        <v>69</v>
      </c>
      <c r="C219" s="36"/>
      <c r="D219" s="36" t="n">
        <v>90</v>
      </c>
      <c r="E219" s="55"/>
      <c r="F219" s="37"/>
      <c r="G219" s="71"/>
      <c r="H219" s="55"/>
      <c r="I219" s="8"/>
    </row>
    <row r="220" customFormat="false" ht="35.65" hidden="false" customHeight="true" outlineLevel="0" collapsed="false">
      <c r="A220" s="39"/>
      <c r="B220" s="35" t="s">
        <v>71</v>
      </c>
      <c r="C220" s="36" t="n">
        <v>5</v>
      </c>
      <c r="D220" s="36" t="n">
        <v>20</v>
      </c>
      <c r="E220" s="55"/>
      <c r="F220" s="37"/>
      <c r="G220" s="71"/>
      <c r="H220" s="55"/>
      <c r="I220" s="8" t="s">
        <v>78</v>
      </c>
    </row>
    <row r="221" customFormat="false" ht="35.65" hidden="false" customHeight="true" outlineLevel="0" collapsed="false">
      <c r="A221" s="39"/>
      <c r="B221" s="35" t="s">
        <v>73</v>
      </c>
      <c r="C221" s="36" t="n">
        <v>25</v>
      </c>
      <c r="D221" s="36" t="n">
        <v>50</v>
      </c>
      <c r="E221" s="55"/>
      <c r="F221" s="37"/>
      <c r="G221" s="71"/>
      <c r="H221" s="55"/>
      <c r="I221" s="8"/>
    </row>
    <row r="222" customFormat="false" ht="35.65" hidden="false" customHeight="true" outlineLevel="0" collapsed="false">
      <c r="A222" s="39"/>
      <c r="B222" s="35" t="s">
        <v>74</v>
      </c>
      <c r="C222" s="36" t="n">
        <v>15</v>
      </c>
      <c r="D222" s="36" t="n">
        <v>30</v>
      </c>
      <c r="E222" s="55"/>
      <c r="F222" s="37"/>
      <c r="G222" s="71"/>
      <c r="H222" s="55"/>
      <c r="I222" s="8"/>
    </row>
    <row r="223" customFormat="false" ht="35.65" hidden="false" customHeight="true" outlineLevel="0" collapsed="false">
      <c r="A223" s="39"/>
      <c r="B223" s="35" t="s">
        <v>75</v>
      </c>
      <c r="C223" s="36" t="n">
        <v>30</v>
      </c>
      <c r="D223" s="36" t="n">
        <v>150</v>
      </c>
      <c r="E223" s="55"/>
      <c r="F223" s="37"/>
      <c r="G223" s="71"/>
      <c r="H223" s="55"/>
      <c r="I223" s="8"/>
    </row>
    <row r="224" customFormat="false" ht="35.65" hidden="false" customHeight="true" outlineLevel="0" collapsed="false">
      <c r="A224" s="39"/>
      <c r="B224" s="35" t="s">
        <v>76</v>
      </c>
      <c r="C224" s="36" t="n">
        <v>500</v>
      </c>
      <c r="D224" s="36" t="n">
        <v>10000</v>
      </c>
      <c r="E224" s="35"/>
      <c r="F224" s="37"/>
      <c r="G224" s="71"/>
      <c r="H224" s="35" t="s">
        <v>164</v>
      </c>
      <c r="I224" s="35" t="s">
        <v>78</v>
      </c>
    </row>
    <row r="225" customFormat="false" ht="35.65" hidden="false" customHeight="true" outlineLevel="0" collapsed="false">
      <c r="A225" s="39"/>
      <c r="B225" s="35" t="s">
        <v>273</v>
      </c>
      <c r="C225" s="36" t="n">
        <v>100</v>
      </c>
      <c r="D225" s="36" t="n">
        <v>3000</v>
      </c>
      <c r="E225" s="35"/>
      <c r="F225" s="37"/>
      <c r="G225" s="71"/>
      <c r="H225" s="35"/>
      <c r="I225" s="35"/>
    </row>
    <row r="226" customFormat="false" ht="35.65" hidden="false" customHeight="true" outlineLevel="0" collapsed="false">
      <c r="A226" s="39"/>
      <c r="B226" s="45" t="s">
        <v>79</v>
      </c>
      <c r="C226" s="36" t="n">
        <v>3</v>
      </c>
      <c r="D226" s="36" t="n">
        <v>30</v>
      </c>
      <c r="E226" s="40"/>
      <c r="F226" s="41"/>
      <c r="G226" s="71"/>
      <c r="H226" s="42"/>
      <c r="I226" s="47" t="s">
        <v>166</v>
      </c>
    </row>
    <row r="227" customFormat="false" ht="35.65" hidden="false" customHeight="true" outlineLevel="0" collapsed="false">
      <c r="A227" s="39"/>
      <c r="B227" s="35" t="s">
        <v>80</v>
      </c>
      <c r="C227" s="36" t="n">
        <v>500</v>
      </c>
      <c r="D227" s="36" t="n">
        <v>10000</v>
      </c>
      <c r="E227" s="40"/>
      <c r="F227" s="41"/>
      <c r="G227" s="71"/>
      <c r="H227" s="42"/>
      <c r="I227" s="47" t="s">
        <v>81</v>
      </c>
    </row>
    <row r="228" customFormat="false" ht="35.65" hidden="false" customHeight="true" outlineLevel="0" collapsed="false">
      <c r="A228" s="39"/>
      <c r="B228" s="35" t="s">
        <v>120</v>
      </c>
      <c r="C228" s="36" t="n">
        <v>500</v>
      </c>
      <c r="D228" s="36" t="n">
        <v>5000</v>
      </c>
      <c r="E228" s="35"/>
      <c r="F228" s="49"/>
      <c r="G228" s="71"/>
      <c r="H228" s="47" t="s">
        <v>254</v>
      </c>
      <c r="I228" s="47" t="s">
        <v>83</v>
      </c>
    </row>
    <row r="229" customFormat="false" ht="35.65" hidden="false" customHeight="true" outlineLevel="0" collapsed="false">
      <c r="A229" s="39"/>
      <c r="B229" s="35" t="s">
        <v>88</v>
      </c>
      <c r="C229" s="36" t="n">
        <v>75</v>
      </c>
      <c r="D229" s="36" t="n">
        <v>350</v>
      </c>
      <c r="E229" s="40"/>
      <c r="F229" s="41"/>
      <c r="G229" s="71"/>
      <c r="H229" s="42"/>
      <c r="I229" s="47" t="s">
        <v>89</v>
      </c>
    </row>
    <row r="230" customFormat="false" ht="35.65" hidden="false" customHeight="true" outlineLevel="0" collapsed="false">
      <c r="A230" s="39"/>
      <c r="B230" s="35" t="s">
        <v>90</v>
      </c>
      <c r="C230" s="36" t="n">
        <v>150</v>
      </c>
      <c r="D230" s="36" t="n">
        <v>350</v>
      </c>
      <c r="E230" s="40"/>
      <c r="F230" s="41"/>
      <c r="G230" s="71"/>
      <c r="H230" s="42"/>
      <c r="I230" s="47" t="s">
        <v>89</v>
      </c>
    </row>
    <row r="231" customFormat="false" ht="35.65" hidden="false" customHeight="true" outlineLevel="0" collapsed="false">
      <c r="A231" s="39"/>
      <c r="B231" s="35" t="s">
        <v>91</v>
      </c>
      <c r="C231" s="36" t="n">
        <v>120</v>
      </c>
      <c r="D231" s="36" t="n">
        <v>350</v>
      </c>
      <c r="E231" s="40"/>
      <c r="F231" s="41"/>
      <c r="G231" s="71"/>
      <c r="H231" s="42"/>
      <c r="I231" s="47" t="s">
        <v>89</v>
      </c>
    </row>
    <row r="232" customFormat="false" ht="35.65" hidden="false" customHeight="true" outlineLevel="0" collapsed="false">
      <c r="A232" s="39"/>
      <c r="B232" s="35" t="s">
        <v>274</v>
      </c>
      <c r="C232" s="36" t="n">
        <v>50</v>
      </c>
      <c r="D232" s="36" t="n">
        <v>1000</v>
      </c>
      <c r="E232" s="40"/>
      <c r="F232" s="41"/>
      <c r="G232" s="71"/>
      <c r="H232" s="42"/>
      <c r="I232" s="47" t="s">
        <v>197</v>
      </c>
    </row>
    <row r="233" customFormat="false" ht="35.65" hidden="false" customHeight="true" outlineLevel="0" collapsed="false">
      <c r="A233" s="39"/>
      <c r="B233" s="35" t="s">
        <v>92</v>
      </c>
      <c r="C233" s="36" t="n">
        <v>500</v>
      </c>
      <c r="D233" s="36" t="n">
        <v>10000</v>
      </c>
      <c r="E233" s="40"/>
      <c r="F233" s="41"/>
      <c r="G233" s="71"/>
      <c r="H233" s="47" t="s">
        <v>93</v>
      </c>
      <c r="I233" s="47" t="s">
        <v>94</v>
      </c>
    </row>
    <row r="234" customFormat="false" ht="35.65" hidden="false" customHeight="true" outlineLevel="0" collapsed="false">
      <c r="A234" s="48" t="s">
        <v>95</v>
      </c>
      <c r="B234" s="10" t="s">
        <v>275</v>
      </c>
      <c r="C234" s="36"/>
      <c r="D234" s="36"/>
      <c r="E234" s="40"/>
      <c r="F234" s="41"/>
      <c r="G234" s="38" t="n">
        <f aca="false">SUM(G216:G233)</f>
        <v>0</v>
      </c>
      <c r="I234" s="51"/>
    </row>
    <row r="235" customFormat="false" ht="35.65" hidden="false" customHeight="true" outlineLevel="0" collapsed="false">
      <c r="A235" s="52"/>
      <c r="B235" s="45" t="s">
        <v>276</v>
      </c>
      <c r="C235" s="36"/>
      <c r="D235" s="36"/>
      <c r="E235" s="40"/>
      <c r="F235" s="41"/>
      <c r="G235" s="49" t="e">
        <f aca="false">(G226*100)/G329</f>
        <v>#DIV/0!</v>
      </c>
      <c r="I235" s="81"/>
    </row>
    <row r="236" customFormat="false" ht="35.65" hidden="false" customHeight="true" outlineLevel="0" collapsed="false">
      <c r="A236" s="77" t="s">
        <v>277</v>
      </c>
      <c r="B236" s="35" t="s">
        <v>208</v>
      </c>
      <c r="C236" s="36" t="n">
        <v>1000</v>
      </c>
      <c r="D236" s="36" t="n">
        <v>10000</v>
      </c>
      <c r="E236" s="40"/>
      <c r="F236" s="41"/>
      <c r="G236" s="71" t="n">
        <f aca="false">E236*F236</f>
        <v>0</v>
      </c>
      <c r="H236" s="42"/>
      <c r="I236" s="47" t="s">
        <v>209</v>
      </c>
    </row>
    <row r="237" customFormat="false" ht="35.65" hidden="false" customHeight="true" outlineLevel="0" collapsed="false">
      <c r="A237" s="39" t="s">
        <v>102</v>
      </c>
      <c r="B237" s="35" t="s">
        <v>278</v>
      </c>
      <c r="C237" s="36" t="n">
        <v>1000</v>
      </c>
      <c r="D237" s="36" t="n">
        <v>10000</v>
      </c>
      <c r="E237" s="55"/>
      <c r="F237" s="37"/>
      <c r="G237" s="71" t="n">
        <f aca="false">E237*F237</f>
        <v>0</v>
      </c>
      <c r="H237" s="8" t="s">
        <v>279</v>
      </c>
      <c r="I237" s="8" t="s">
        <v>105</v>
      </c>
    </row>
    <row r="238" customFormat="false" ht="35.65" hidden="false" customHeight="true" outlineLevel="0" collapsed="false">
      <c r="A238" s="39" t="s">
        <v>102</v>
      </c>
      <c r="B238" s="35" t="s">
        <v>106</v>
      </c>
      <c r="C238" s="36" t="n">
        <v>1000</v>
      </c>
      <c r="D238" s="36" t="n">
        <v>10000</v>
      </c>
      <c r="E238" s="55"/>
      <c r="F238" s="37"/>
      <c r="G238" s="71"/>
      <c r="H238" s="8"/>
      <c r="I238" s="8"/>
    </row>
    <row r="239" customFormat="false" ht="35.65" hidden="false" customHeight="true" outlineLevel="0" collapsed="false">
      <c r="A239" s="39" t="s">
        <v>102</v>
      </c>
      <c r="B239" s="35" t="s">
        <v>107</v>
      </c>
      <c r="C239" s="36" t="n">
        <v>800</v>
      </c>
      <c r="D239" s="36" t="n">
        <v>1500</v>
      </c>
      <c r="E239" s="40"/>
      <c r="F239" s="41"/>
      <c r="G239" s="71"/>
      <c r="H239" s="42"/>
      <c r="I239" s="47" t="s">
        <v>108</v>
      </c>
    </row>
    <row r="240" customFormat="false" ht="35.65" hidden="false" customHeight="true" outlineLevel="0" collapsed="false">
      <c r="A240" s="39" t="s">
        <v>102</v>
      </c>
      <c r="B240" s="35" t="s">
        <v>109</v>
      </c>
      <c r="C240" s="36" t="n">
        <v>1000</v>
      </c>
      <c r="D240" s="36" t="n">
        <v>10000</v>
      </c>
      <c r="E240" s="35"/>
      <c r="F240" s="49"/>
      <c r="G240" s="71"/>
      <c r="H240" s="47" t="s">
        <v>280</v>
      </c>
      <c r="I240" s="47" t="s">
        <v>101</v>
      </c>
    </row>
    <row r="241" customFormat="false" ht="44.1" hidden="false" customHeight="true" outlineLevel="0" collapsed="false">
      <c r="A241" s="39" t="s">
        <v>102</v>
      </c>
      <c r="B241" s="35" t="s">
        <v>281</v>
      </c>
      <c r="C241" s="36" t="n">
        <v>1000</v>
      </c>
      <c r="D241" s="36" t="n">
        <v>10000</v>
      </c>
      <c r="E241" s="35"/>
      <c r="F241" s="49"/>
      <c r="G241" s="71" t="n">
        <f aca="false">E241*F241</f>
        <v>0</v>
      </c>
      <c r="H241" s="47" t="s">
        <v>282</v>
      </c>
      <c r="I241" s="47" t="s">
        <v>113</v>
      </c>
    </row>
    <row r="242" customFormat="false" ht="35.65" hidden="false" customHeight="true" outlineLevel="0" collapsed="false">
      <c r="A242" s="39" t="s">
        <v>102</v>
      </c>
      <c r="B242" s="35" t="s">
        <v>283</v>
      </c>
      <c r="C242" s="36" t="n">
        <v>15</v>
      </c>
      <c r="D242" s="36" t="n">
        <v>60</v>
      </c>
      <c r="E242" s="40"/>
      <c r="F242" s="41"/>
      <c r="G242" s="71" t="n">
        <f aca="false">E242*F242</f>
        <v>0</v>
      </c>
      <c r="H242" s="42"/>
      <c r="I242" s="47" t="s">
        <v>89</v>
      </c>
    </row>
    <row r="243" customFormat="false" ht="35.65" hidden="false" customHeight="true" outlineLevel="0" collapsed="false">
      <c r="A243" s="39" t="s">
        <v>102</v>
      </c>
      <c r="B243" s="35" t="s">
        <v>284</v>
      </c>
      <c r="C243" s="36" t="n">
        <v>50</v>
      </c>
      <c r="D243" s="36" t="n">
        <v>150</v>
      </c>
      <c r="E243" s="55"/>
      <c r="F243" s="37"/>
      <c r="G243" s="71"/>
      <c r="H243" s="8" t="s">
        <v>285</v>
      </c>
      <c r="I243" s="8" t="s">
        <v>286</v>
      </c>
    </row>
    <row r="244" customFormat="false" ht="35.65" hidden="false" customHeight="true" outlineLevel="0" collapsed="false">
      <c r="A244" s="39"/>
      <c r="B244" s="35" t="s">
        <v>287</v>
      </c>
      <c r="C244" s="36" t="n">
        <v>20</v>
      </c>
      <c r="D244" s="36" t="n">
        <v>200</v>
      </c>
      <c r="E244" s="55"/>
      <c r="F244" s="37"/>
      <c r="G244" s="71"/>
      <c r="H244" s="8"/>
      <c r="I244" s="8"/>
    </row>
    <row r="245" customFormat="false" ht="35.65" hidden="false" customHeight="true" outlineLevel="0" collapsed="false">
      <c r="A245" s="39"/>
      <c r="B245" s="35" t="s">
        <v>213</v>
      </c>
      <c r="C245" s="36" t="n">
        <v>0.2</v>
      </c>
      <c r="D245" s="36" t="n">
        <v>0.5</v>
      </c>
      <c r="E245" s="35"/>
      <c r="F245" s="49"/>
      <c r="G245" s="71"/>
      <c r="H245" s="47" t="s">
        <v>100</v>
      </c>
      <c r="I245" s="47" t="s">
        <v>214</v>
      </c>
    </row>
    <row r="246" customFormat="false" ht="35.65" hidden="false" customHeight="true" outlineLevel="0" collapsed="false">
      <c r="A246" s="39" t="s">
        <v>102</v>
      </c>
      <c r="B246" s="35" t="s">
        <v>215</v>
      </c>
      <c r="C246" s="36" t="n">
        <v>1</v>
      </c>
      <c r="D246" s="36" t="n">
        <v>10</v>
      </c>
      <c r="E246" s="35"/>
      <c r="F246" s="49"/>
      <c r="G246" s="71"/>
      <c r="H246" s="47" t="s">
        <v>216</v>
      </c>
      <c r="I246" s="47" t="s">
        <v>288</v>
      </c>
    </row>
    <row r="247" customFormat="false" ht="35.65" hidden="false" customHeight="true" outlineLevel="0" collapsed="false">
      <c r="A247" s="39" t="s">
        <v>102</v>
      </c>
      <c r="B247" s="35" t="s">
        <v>218</v>
      </c>
      <c r="C247" s="36" t="n">
        <v>0.2</v>
      </c>
      <c r="D247" s="36" t="n">
        <v>2</v>
      </c>
      <c r="E247" s="35"/>
      <c r="F247" s="49"/>
      <c r="G247" s="71"/>
      <c r="H247" s="47" t="s">
        <v>216</v>
      </c>
      <c r="I247" s="47" t="s">
        <v>288</v>
      </c>
    </row>
    <row r="248" customFormat="false" ht="35.65" hidden="false" customHeight="true" outlineLevel="0" collapsed="false">
      <c r="A248" s="39" t="s">
        <v>102</v>
      </c>
      <c r="B248" s="35" t="s">
        <v>219</v>
      </c>
      <c r="C248" s="36" t="n">
        <v>2</v>
      </c>
      <c r="D248" s="36" t="n">
        <v>5</v>
      </c>
      <c r="E248" s="35"/>
      <c r="F248" s="49"/>
      <c r="G248" s="71" t="n">
        <f aca="false">E248*F248</f>
        <v>0</v>
      </c>
      <c r="H248" s="47" t="s">
        <v>216</v>
      </c>
      <c r="I248" s="47" t="s">
        <v>288</v>
      </c>
    </row>
    <row r="249" customFormat="false" ht="35.65" hidden="false" customHeight="true" outlineLevel="0" collapsed="false">
      <c r="A249" s="39" t="s">
        <v>102</v>
      </c>
      <c r="B249" s="35" t="s">
        <v>220</v>
      </c>
      <c r="C249" s="36" t="n">
        <v>1</v>
      </c>
      <c r="D249" s="36" t="n">
        <v>10</v>
      </c>
      <c r="E249" s="35"/>
      <c r="F249" s="49"/>
      <c r="G249" s="71" t="n">
        <f aca="false">E249*F249</f>
        <v>0</v>
      </c>
      <c r="H249" s="47" t="s">
        <v>221</v>
      </c>
      <c r="I249" s="47" t="s">
        <v>288</v>
      </c>
    </row>
    <row r="250" customFormat="false" ht="35.65" hidden="false" customHeight="true" outlineLevel="0" collapsed="false">
      <c r="A250" s="39" t="s">
        <v>102</v>
      </c>
      <c r="B250" s="35" t="s">
        <v>222</v>
      </c>
      <c r="C250" s="36" t="n">
        <v>5</v>
      </c>
      <c r="D250" s="36" t="n">
        <v>30</v>
      </c>
      <c r="E250" s="35"/>
      <c r="F250" s="49"/>
      <c r="G250" s="71" t="n">
        <f aca="false">E250*F250</f>
        <v>0</v>
      </c>
      <c r="H250" s="47" t="s">
        <v>216</v>
      </c>
      <c r="I250" s="47" t="s">
        <v>288</v>
      </c>
    </row>
    <row r="251" customFormat="false" ht="35.65" hidden="false" customHeight="true" outlineLevel="0" collapsed="false">
      <c r="A251" s="39" t="s">
        <v>102</v>
      </c>
      <c r="B251" s="35" t="s">
        <v>223</v>
      </c>
      <c r="C251" s="36" t="n">
        <v>10</v>
      </c>
      <c r="D251" s="36" t="n">
        <v>30</v>
      </c>
      <c r="E251" s="35"/>
      <c r="F251" s="49"/>
      <c r="G251" s="71" t="n">
        <f aca="false">E251*F251</f>
        <v>0</v>
      </c>
      <c r="H251" s="47" t="s">
        <v>221</v>
      </c>
      <c r="I251" s="47" t="s">
        <v>288</v>
      </c>
    </row>
    <row r="252" customFormat="false" ht="35.65" hidden="false" customHeight="true" outlineLevel="0" collapsed="false">
      <c r="A252" s="39" t="s">
        <v>102</v>
      </c>
      <c r="B252" s="35" t="s">
        <v>224</v>
      </c>
      <c r="C252" s="36" t="n">
        <v>0.5</v>
      </c>
      <c r="D252" s="36" t="n">
        <v>3</v>
      </c>
      <c r="E252" s="35"/>
      <c r="F252" s="49"/>
      <c r="G252" s="71"/>
      <c r="H252" s="47" t="s">
        <v>216</v>
      </c>
      <c r="I252" s="47" t="s">
        <v>288</v>
      </c>
    </row>
    <row r="253" customFormat="false" ht="35.65" hidden="false" customHeight="true" outlineLevel="0" collapsed="false">
      <c r="A253" s="39" t="s">
        <v>102</v>
      </c>
      <c r="B253" s="35" t="s">
        <v>225</v>
      </c>
      <c r="C253" s="36" t="n">
        <v>1</v>
      </c>
      <c r="D253" s="36" t="n">
        <v>10</v>
      </c>
      <c r="E253" s="35"/>
      <c r="F253" s="49"/>
      <c r="G253" s="71" t="n">
        <f aca="false">E253*F253</f>
        <v>0</v>
      </c>
      <c r="H253" s="47" t="s">
        <v>221</v>
      </c>
      <c r="I253" s="47" t="s">
        <v>288</v>
      </c>
    </row>
    <row r="254" customFormat="false" ht="35.65" hidden="false" customHeight="true" outlineLevel="0" collapsed="false">
      <c r="A254" s="39" t="s">
        <v>102</v>
      </c>
      <c r="B254" s="35" t="s">
        <v>226</v>
      </c>
      <c r="C254" s="36" t="n">
        <v>5</v>
      </c>
      <c r="D254" s="36" t="n">
        <v>30</v>
      </c>
      <c r="E254" s="35"/>
      <c r="F254" s="49"/>
      <c r="G254" s="71" t="n">
        <f aca="false">E254*F254</f>
        <v>0</v>
      </c>
      <c r="H254" s="47" t="s">
        <v>216</v>
      </c>
      <c r="I254" s="47" t="s">
        <v>288</v>
      </c>
    </row>
    <row r="255" customFormat="false" ht="35.65" hidden="false" customHeight="true" outlineLevel="0" collapsed="false">
      <c r="A255" s="39" t="s">
        <v>102</v>
      </c>
      <c r="B255" s="35" t="s">
        <v>227</v>
      </c>
      <c r="C255" s="36" t="n">
        <v>1</v>
      </c>
      <c r="D255" s="36" t="n">
        <v>10</v>
      </c>
      <c r="E255" s="35"/>
      <c r="F255" s="49"/>
      <c r="G255" s="71"/>
      <c r="H255" s="47" t="s">
        <v>216</v>
      </c>
      <c r="I255" s="47" t="s">
        <v>288</v>
      </c>
    </row>
    <row r="256" customFormat="false" ht="35.65" hidden="false" customHeight="true" outlineLevel="0" collapsed="false">
      <c r="A256" s="39" t="s">
        <v>102</v>
      </c>
      <c r="B256" s="35" t="s">
        <v>229</v>
      </c>
      <c r="C256" s="36" t="n">
        <v>1</v>
      </c>
      <c r="D256" s="36" t="n">
        <v>10</v>
      </c>
      <c r="E256" s="35"/>
      <c r="F256" s="49"/>
      <c r="G256" s="71" t="n">
        <f aca="false">E256*F256</f>
        <v>0</v>
      </c>
      <c r="H256" s="47" t="s">
        <v>216</v>
      </c>
      <c r="I256" s="47" t="s">
        <v>288</v>
      </c>
    </row>
    <row r="257" customFormat="false" ht="35.65" hidden="false" customHeight="true" outlineLevel="0" collapsed="false">
      <c r="A257" s="39" t="s">
        <v>102</v>
      </c>
      <c r="B257" s="35" t="s">
        <v>230</v>
      </c>
      <c r="C257" s="36" t="n">
        <v>0.3</v>
      </c>
      <c r="D257" s="36" t="n">
        <v>3</v>
      </c>
      <c r="E257" s="35"/>
      <c r="F257" s="49"/>
      <c r="G257" s="71" t="n">
        <f aca="false">E257*F257</f>
        <v>0</v>
      </c>
      <c r="H257" s="47" t="s">
        <v>216</v>
      </c>
      <c r="I257" s="47" t="s">
        <v>288</v>
      </c>
    </row>
    <row r="258" customFormat="false" ht="35.65" hidden="false" customHeight="true" outlineLevel="0" collapsed="false">
      <c r="A258" s="39" t="s">
        <v>102</v>
      </c>
      <c r="B258" s="35" t="s">
        <v>231</v>
      </c>
      <c r="C258" s="36" t="n">
        <v>0.1</v>
      </c>
      <c r="D258" s="36" t="n">
        <v>1.5</v>
      </c>
      <c r="E258" s="35"/>
      <c r="F258" s="49"/>
      <c r="G258" s="71" t="n">
        <f aca="false">E258*F258</f>
        <v>0</v>
      </c>
      <c r="H258" s="47" t="s">
        <v>216</v>
      </c>
      <c r="I258" s="47" t="s">
        <v>288</v>
      </c>
    </row>
    <row r="259" customFormat="false" ht="35.65" hidden="false" customHeight="true" outlineLevel="0" collapsed="false">
      <c r="A259" s="39" t="s">
        <v>102</v>
      </c>
      <c r="B259" s="35" t="s">
        <v>233</v>
      </c>
      <c r="C259" s="36" t="n">
        <v>5</v>
      </c>
      <c r="D259" s="36" t="n">
        <v>50</v>
      </c>
      <c r="E259" s="35"/>
      <c r="F259" s="49"/>
      <c r="G259" s="71"/>
      <c r="H259" s="47" t="s">
        <v>216</v>
      </c>
      <c r="I259" s="47" t="s">
        <v>217</v>
      </c>
    </row>
    <row r="260" customFormat="false" ht="35.65" hidden="false" customHeight="true" outlineLevel="0" collapsed="false">
      <c r="A260" s="39" t="s">
        <v>102</v>
      </c>
      <c r="B260" s="35" t="s">
        <v>234</v>
      </c>
      <c r="C260" s="36" t="n">
        <v>1</v>
      </c>
      <c r="D260" s="36" t="n">
        <v>1000</v>
      </c>
      <c r="E260" s="35"/>
      <c r="F260" s="49"/>
      <c r="G260" s="71" t="n">
        <f aca="false">E260*F260</f>
        <v>0</v>
      </c>
      <c r="H260" s="47" t="s">
        <v>216</v>
      </c>
      <c r="I260" s="47" t="s">
        <v>217</v>
      </c>
    </row>
    <row r="261" customFormat="false" ht="35.65" hidden="false" customHeight="true" outlineLevel="0" collapsed="false">
      <c r="A261" s="39" t="s">
        <v>102</v>
      </c>
      <c r="B261" s="35" t="s">
        <v>235</v>
      </c>
      <c r="C261" s="36" t="n">
        <v>1</v>
      </c>
      <c r="D261" s="36" t="n">
        <v>10</v>
      </c>
      <c r="E261" s="35"/>
      <c r="F261" s="49"/>
      <c r="G261" s="71" t="n">
        <f aca="false">E261*F261</f>
        <v>0</v>
      </c>
      <c r="H261" s="47" t="s">
        <v>216</v>
      </c>
      <c r="I261" s="47" t="s">
        <v>217</v>
      </c>
    </row>
    <row r="262" customFormat="false" ht="35.65" hidden="false" customHeight="true" outlineLevel="0" collapsed="false">
      <c r="A262" s="39" t="s">
        <v>102</v>
      </c>
      <c r="B262" s="35" t="s">
        <v>236</v>
      </c>
      <c r="C262" s="36" t="n">
        <v>0.3</v>
      </c>
      <c r="D262" s="36" t="n">
        <v>3</v>
      </c>
      <c r="E262" s="35"/>
      <c r="F262" s="49"/>
      <c r="G262" s="71" t="n">
        <f aca="false">E262*F262</f>
        <v>0</v>
      </c>
      <c r="H262" s="47" t="s">
        <v>237</v>
      </c>
      <c r="I262" s="47" t="s">
        <v>217</v>
      </c>
    </row>
    <row r="263" customFormat="false" ht="35.65" hidden="false" customHeight="true" outlineLevel="0" collapsed="false">
      <c r="A263" s="39" t="s">
        <v>102</v>
      </c>
      <c r="B263" s="35" t="s">
        <v>238</v>
      </c>
      <c r="C263" s="36" t="n">
        <v>1</v>
      </c>
      <c r="D263" s="36" t="n">
        <v>50</v>
      </c>
      <c r="E263" s="35"/>
      <c r="F263" s="49"/>
      <c r="G263" s="71" t="n">
        <f aca="false">E263*F263</f>
        <v>0</v>
      </c>
      <c r="H263" s="47" t="s">
        <v>239</v>
      </c>
      <c r="I263" s="47" t="s">
        <v>217</v>
      </c>
    </row>
    <row r="264" customFormat="false" ht="35.65" hidden="false" customHeight="true" outlineLevel="0" collapsed="false">
      <c r="A264" s="39" t="s">
        <v>102</v>
      </c>
      <c r="B264" s="35" t="s">
        <v>240</v>
      </c>
      <c r="C264" s="36" t="n">
        <v>0.5</v>
      </c>
      <c r="D264" s="36" t="n">
        <v>3</v>
      </c>
      <c r="E264" s="35"/>
      <c r="F264" s="49"/>
      <c r="G264" s="71" t="n">
        <f aca="false">E264*F264</f>
        <v>0</v>
      </c>
      <c r="H264" s="47" t="s">
        <v>241</v>
      </c>
      <c r="I264" s="47" t="s">
        <v>217</v>
      </c>
    </row>
    <row r="265" customFormat="false" ht="35.65" hidden="false" customHeight="true" outlineLevel="0" collapsed="false">
      <c r="A265" s="39" t="s">
        <v>102</v>
      </c>
      <c r="B265" s="35" t="s">
        <v>242</v>
      </c>
      <c r="C265" s="36" t="n">
        <v>1</v>
      </c>
      <c r="D265" s="36" t="n">
        <v>20</v>
      </c>
      <c r="E265" s="35"/>
      <c r="F265" s="49"/>
      <c r="G265" s="71"/>
      <c r="H265" s="47" t="s">
        <v>216</v>
      </c>
      <c r="I265" s="47" t="s">
        <v>217</v>
      </c>
    </row>
    <row r="266" customFormat="false" ht="35.65" hidden="false" customHeight="true" outlineLevel="0" collapsed="false">
      <c r="A266" s="39" t="s">
        <v>102</v>
      </c>
      <c r="B266" s="35" t="s">
        <v>243</v>
      </c>
      <c r="C266" s="36" t="n">
        <v>1</v>
      </c>
      <c r="D266" s="36" t="n">
        <v>300</v>
      </c>
      <c r="E266" s="35"/>
      <c r="F266" s="49"/>
      <c r="G266" s="71" t="n">
        <f aca="false">E266*F266</f>
        <v>0</v>
      </c>
      <c r="H266" s="47" t="s">
        <v>216</v>
      </c>
      <c r="I266" s="47" t="s">
        <v>217</v>
      </c>
    </row>
    <row r="267" customFormat="false" ht="35.65" hidden="false" customHeight="true" outlineLevel="0" collapsed="false">
      <c r="A267" s="39" t="s">
        <v>102</v>
      </c>
      <c r="B267" s="35" t="s">
        <v>244</v>
      </c>
      <c r="C267" s="36" t="n">
        <v>1</v>
      </c>
      <c r="D267" s="36" t="n">
        <v>5</v>
      </c>
      <c r="E267" s="35"/>
      <c r="F267" s="49"/>
      <c r="G267" s="71" t="n">
        <f aca="false">E267*F267</f>
        <v>0</v>
      </c>
      <c r="H267" s="47" t="s">
        <v>216</v>
      </c>
      <c r="I267" s="47" t="s">
        <v>217</v>
      </c>
    </row>
    <row r="268" customFormat="false" ht="35.65" hidden="false" customHeight="true" outlineLevel="0" collapsed="false">
      <c r="A268" s="39" t="s">
        <v>102</v>
      </c>
      <c r="B268" s="35" t="s">
        <v>232</v>
      </c>
      <c r="C268" s="36" t="n">
        <v>0.5</v>
      </c>
      <c r="D268" s="36" t="n">
        <v>3</v>
      </c>
      <c r="E268" s="35"/>
      <c r="F268" s="49"/>
      <c r="G268" s="71" t="n">
        <f aca="false">E268*F268</f>
        <v>0</v>
      </c>
      <c r="H268" s="47" t="s">
        <v>216</v>
      </c>
      <c r="I268" s="47" t="s">
        <v>288</v>
      </c>
    </row>
    <row r="269" customFormat="false" ht="35.65" hidden="false" customHeight="true" outlineLevel="0" collapsed="false">
      <c r="A269" s="39" t="s">
        <v>102</v>
      </c>
      <c r="B269" s="35" t="s">
        <v>245</v>
      </c>
      <c r="C269" s="36" t="n">
        <v>1</v>
      </c>
      <c r="D269" s="36" t="n">
        <v>5</v>
      </c>
      <c r="E269" s="35"/>
      <c r="F269" s="49"/>
      <c r="G269" s="71" t="n">
        <f aca="false">E269*F269</f>
        <v>0</v>
      </c>
      <c r="H269" s="47" t="s">
        <v>216</v>
      </c>
      <c r="I269" s="47" t="s">
        <v>288</v>
      </c>
    </row>
    <row r="270" customFormat="false" ht="35.65" hidden="false" customHeight="true" outlineLevel="0" collapsed="false">
      <c r="A270" s="39"/>
      <c r="B270" s="35" t="s">
        <v>246</v>
      </c>
      <c r="C270" s="36" t="n">
        <v>3</v>
      </c>
      <c r="D270" s="36" t="n">
        <v>20</v>
      </c>
      <c r="E270" s="35"/>
      <c r="F270" s="49"/>
      <c r="G270" s="71" t="n">
        <f aca="false">E270*F270</f>
        <v>0</v>
      </c>
      <c r="H270" s="47" t="s">
        <v>221</v>
      </c>
      <c r="I270" s="47" t="s">
        <v>288</v>
      </c>
    </row>
    <row r="271" customFormat="false" ht="66.4" hidden="false" customHeight="true" outlineLevel="0" collapsed="false">
      <c r="A271" s="39"/>
      <c r="B271" s="50" t="s">
        <v>247</v>
      </c>
      <c r="C271" s="36"/>
      <c r="D271" s="36"/>
      <c r="E271" s="35"/>
      <c r="F271" s="49"/>
      <c r="G271" s="71" t="n">
        <f aca="false">E271*F271</f>
        <v>0</v>
      </c>
      <c r="H271" s="47" t="s">
        <v>100</v>
      </c>
      <c r="I271" s="47" t="s">
        <v>214</v>
      </c>
    </row>
    <row r="272" customFormat="false" ht="35.65" hidden="false" customHeight="true" outlineLevel="0" collapsed="false">
      <c r="A272" s="52"/>
      <c r="B272" s="10" t="s">
        <v>289</v>
      </c>
      <c r="C272" s="36"/>
      <c r="D272" s="36"/>
      <c r="E272" s="40"/>
      <c r="F272" s="41"/>
      <c r="G272" s="38" t="n">
        <f aca="false">SUM(G236:G271)</f>
        <v>0</v>
      </c>
    </row>
    <row r="273" customFormat="false" ht="35.65" hidden="false" customHeight="true" outlineLevel="0" collapsed="false">
      <c r="A273" s="77" t="s">
        <v>290</v>
      </c>
      <c r="B273" s="35" t="s">
        <v>70</v>
      </c>
      <c r="C273" s="36" t="n">
        <v>50</v>
      </c>
      <c r="D273" s="36" t="n">
        <v>5000</v>
      </c>
      <c r="E273" s="55"/>
      <c r="F273" s="37"/>
      <c r="G273" s="82"/>
      <c r="H273" s="83"/>
      <c r="I273" s="84" t="s">
        <v>59</v>
      </c>
    </row>
    <row r="274" customFormat="false" ht="35.65" hidden="false" customHeight="true" outlineLevel="0" collapsed="false">
      <c r="A274" s="39"/>
      <c r="B274" s="35" t="s">
        <v>69</v>
      </c>
      <c r="C274" s="36"/>
      <c r="D274" s="36" t="n">
        <v>90</v>
      </c>
      <c r="E274" s="55"/>
      <c r="F274" s="37"/>
      <c r="G274" s="82"/>
      <c r="H274" s="83"/>
      <c r="I274" s="84"/>
    </row>
    <row r="275" customFormat="false" ht="35.65" hidden="false" customHeight="true" outlineLevel="0" collapsed="false">
      <c r="A275" s="39"/>
      <c r="B275" s="35" t="s">
        <v>60</v>
      </c>
      <c r="C275" s="36"/>
      <c r="D275" s="36" t="n">
        <v>180</v>
      </c>
      <c r="E275" s="55"/>
      <c r="F275" s="37"/>
      <c r="G275" s="82"/>
      <c r="H275" s="83"/>
      <c r="I275" s="84"/>
    </row>
    <row r="276" customFormat="false" ht="35.65" hidden="false" customHeight="true" outlineLevel="0" collapsed="false">
      <c r="A276" s="39"/>
      <c r="B276" s="35" t="s">
        <v>71</v>
      </c>
      <c r="C276" s="36" t="n">
        <v>5</v>
      </c>
      <c r="D276" s="36" t="n">
        <v>20</v>
      </c>
      <c r="E276" s="55"/>
      <c r="F276" s="37"/>
      <c r="G276" s="85" t="n">
        <f aca="false">E276*F276</f>
        <v>0</v>
      </c>
      <c r="H276" s="55"/>
      <c r="I276" s="8" t="s">
        <v>78</v>
      </c>
    </row>
    <row r="277" customFormat="false" ht="35.65" hidden="false" customHeight="true" outlineLevel="0" collapsed="false">
      <c r="A277" s="39"/>
      <c r="B277" s="35" t="s">
        <v>73</v>
      </c>
      <c r="C277" s="36" t="n">
        <v>25</v>
      </c>
      <c r="D277" s="36" t="n">
        <v>50</v>
      </c>
      <c r="E277" s="55"/>
      <c r="F277" s="37"/>
      <c r="G277" s="85" t="n">
        <f aca="false">E277*F277</f>
        <v>0</v>
      </c>
      <c r="H277" s="55"/>
      <c r="I277" s="8"/>
    </row>
    <row r="278" customFormat="false" ht="35.65" hidden="false" customHeight="true" outlineLevel="0" collapsed="false">
      <c r="A278" s="39"/>
      <c r="B278" s="35" t="s">
        <v>74</v>
      </c>
      <c r="C278" s="36" t="n">
        <v>15</v>
      </c>
      <c r="D278" s="36" t="n">
        <v>30</v>
      </c>
      <c r="E278" s="55"/>
      <c r="F278" s="37"/>
      <c r="G278" s="85" t="n">
        <f aca="false">E278*F278</f>
        <v>0</v>
      </c>
      <c r="H278" s="55"/>
      <c r="I278" s="8"/>
    </row>
    <row r="279" customFormat="false" ht="35.65" hidden="false" customHeight="true" outlineLevel="0" collapsed="false">
      <c r="A279" s="39"/>
      <c r="B279" s="35" t="s">
        <v>75</v>
      </c>
      <c r="C279" s="36" t="n">
        <v>30</v>
      </c>
      <c r="D279" s="36" t="n">
        <v>150</v>
      </c>
      <c r="E279" s="55"/>
      <c r="F279" s="37"/>
      <c r="G279" s="85" t="n">
        <f aca="false">E279*F279</f>
        <v>0</v>
      </c>
      <c r="H279" s="55"/>
      <c r="I279" s="8"/>
    </row>
    <row r="280" customFormat="false" ht="35.65" hidden="false" customHeight="true" outlineLevel="0" collapsed="false">
      <c r="A280" s="39"/>
      <c r="B280" s="35" t="s">
        <v>76</v>
      </c>
      <c r="C280" s="36" t="n">
        <v>500</v>
      </c>
      <c r="D280" s="36" t="n">
        <v>10000</v>
      </c>
      <c r="E280" s="55"/>
      <c r="F280" s="37"/>
      <c r="G280" s="85" t="n">
        <f aca="false">E280*F280</f>
        <v>0</v>
      </c>
      <c r="H280" s="8" t="s">
        <v>164</v>
      </c>
      <c r="I280" s="8" t="s">
        <v>78</v>
      </c>
    </row>
    <row r="281" customFormat="false" ht="35.65" hidden="false" customHeight="true" outlineLevel="0" collapsed="false">
      <c r="A281" s="39"/>
      <c r="B281" s="35" t="s">
        <v>273</v>
      </c>
      <c r="C281" s="36" t="n">
        <v>100</v>
      </c>
      <c r="D281" s="36" t="n">
        <v>300</v>
      </c>
      <c r="E281" s="55"/>
      <c r="F281" s="37"/>
      <c r="G281" s="85" t="n">
        <f aca="false">E281*F281</f>
        <v>0</v>
      </c>
      <c r="H281" s="8"/>
      <c r="I281" s="8"/>
    </row>
    <row r="282" customFormat="false" ht="35.65" hidden="false" customHeight="true" outlineLevel="0" collapsed="false">
      <c r="A282" s="39"/>
      <c r="B282" s="45" t="s">
        <v>79</v>
      </c>
      <c r="C282" s="36" t="n">
        <v>3</v>
      </c>
      <c r="D282" s="36" t="n">
        <v>30</v>
      </c>
      <c r="E282" s="40"/>
      <c r="F282" s="41"/>
      <c r="G282" s="85"/>
      <c r="H282" s="42"/>
      <c r="I282" s="47" t="s">
        <v>166</v>
      </c>
    </row>
    <row r="283" customFormat="false" ht="35.65" hidden="false" customHeight="true" outlineLevel="0" collapsed="false">
      <c r="A283" s="39"/>
      <c r="B283" s="35" t="s">
        <v>80</v>
      </c>
      <c r="C283" s="36" t="n">
        <v>500</v>
      </c>
      <c r="D283" s="36" t="n">
        <v>10000</v>
      </c>
      <c r="E283" s="40"/>
      <c r="F283" s="41"/>
      <c r="G283" s="85"/>
      <c r="H283" s="42"/>
      <c r="I283" s="47" t="s">
        <v>81</v>
      </c>
    </row>
    <row r="284" customFormat="false" ht="35.65" hidden="false" customHeight="true" outlineLevel="0" collapsed="false">
      <c r="A284" s="39"/>
      <c r="B284" s="35" t="s">
        <v>120</v>
      </c>
      <c r="C284" s="36" t="n">
        <v>500</v>
      </c>
      <c r="D284" s="36" t="n">
        <v>5000</v>
      </c>
      <c r="E284" s="35"/>
      <c r="F284" s="49"/>
      <c r="G284" s="85" t="n">
        <f aca="false">E284*F284</f>
        <v>0</v>
      </c>
      <c r="H284" s="47" t="s">
        <v>254</v>
      </c>
      <c r="I284" s="47" t="s">
        <v>83</v>
      </c>
    </row>
    <row r="285" customFormat="false" ht="35.65" hidden="false" customHeight="true" outlineLevel="0" collapsed="false">
      <c r="A285" s="39"/>
      <c r="B285" s="35" t="s">
        <v>91</v>
      </c>
      <c r="C285" s="36" t="n">
        <v>200</v>
      </c>
      <c r="D285" s="36" t="n">
        <v>400</v>
      </c>
      <c r="E285" s="40"/>
      <c r="F285" s="41"/>
      <c r="G285" s="85" t="n">
        <f aca="false">E285*F285</f>
        <v>0</v>
      </c>
      <c r="H285" s="42"/>
      <c r="I285" s="47" t="s">
        <v>89</v>
      </c>
    </row>
    <row r="286" customFormat="false" ht="35.65" hidden="false" customHeight="true" outlineLevel="0" collapsed="false">
      <c r="A286" s="39"/>
      <c r="B286" s="35" t="s">
        <v>88</v>
      </c>
      <c r="C286" s="36" t="n">
        <v>150</v>
      </c>
      <c r="D286" s="36" t="n">
        <v>350</v>
      </c>
      <c r="E286" s="40"/>
      <c r="F286" s="41"/>
      <c r="G286" s="85"/>
      <c r="H286" s="42"/>
      <c r="I286" s="47" t="s">
        <v>89</v>
      </c>
    </row>
    <row r="287" customFormat="false" ht="35.65" hidden="false" customHeight="true" outlineLevel="0" collapsed="false">
      <c r="A287" s="39"/>
      <c r="B287" s="35" t="s">
        <v>90</v>
      </c>
      <c r="C287" s="36" t="n">
        <v>200</v>
      </c>
      <c r="D287" s="36" t="n">
        <v>400</v>
      </c>
      <c r="E287" s="40"/>
      <c r="F287" s="41"/>
      <c r="G287" s="85" t="n">
        <f aca="false">E287*F287</f>
        <v>0</v>
      </c>
      <c r="H287" s="42"/>
      <c r="I287" s="47" t="s">
        <v>89</v>
      </c>
    </row>
    <row r="288" customFormat="false" ht="35.65" hidden="false" customHeight="true" outlineLevel="0" collapsed="false">
      <c r="A288" s="39"/>
      <c r="B288" s="35" t="s">
        <v>291</v>
      </c>
      <c r="C288" s="36" t="n">
        <v>200</v>
      </c>
      <c r="D288" s="36" t="n">
        <v>500</v>
      </c>
      <c r="E288" s="40"/>
      <c r="F288" s="41"/>
      <c r="G288" s="85" t="n">
        <f aca="false">E288*F288</f>
        <v>0</v>
      </c>
      <c r="H288" s="42"/>
      <c r="I288" s="47" t="s">
        <v>89</v>
      </c>
    </row>
    <row r="289" customFormat="false" ht="35.65" hidden="false" customHeight="true" outlineLevel="0" collapsed="false">
      <c r="A289" s="39"/>
      <c r="B289" s="35" t="s">
        <v>292</v>
      </c>
      <c r="C289" s="36" t="n">
        <v>1000</v>
      </c>
      <c r="D289" s="36" t="n">
        <v>5000</v>
      </c>
      <c r="E289" s="40"/>
      <c r="F289" s="41"/>
      <c r="G289" s="85"/>
      <c r="H289" s="42"/>
      <c r="I289" s="47" t="s">
        <v>81</v>
      </c>
    </row>
    <row r="290" customFormat="false" ht="53.95" hidden="false" customHeight="false" outlineLevel="0" collapsed="false">
      <c r="A290" s="39"/>
      <c r="B290" s="35" t="s">
        <v>293</v>
      </c>
      <c r="C290" s="36" t="n">
        <v>500</v>
      </c>
      <c r="D290" s="36" t="n">
        <v>3000</v>
      </c>
      <c r="E290" s="35"/>
      <c r="F290" s="49"/>
      <c r="G290" s="85"/>
      <c r="H290" s="47" t="s">
        <v>294</v>
      </c>
      <c r="I290" s="47" t="s">
        <v>295</v>
      </c>
    </row>
    <row r="291" customFormat="false" ht="35.65" hidden="false" customHeight="true" outlineLevel="0" collapsed="false">
      <c r="A291" s="39"/>
      <c r="B291" s="35" t="s">
        <v>66</v>
      </c>
      <c r="C291" s="36" t="n">
        <v>100</v>
      </c>
      <c r="D291" s="36" t="n">
        <v>1000</v>
      </c>
      <c r="E291" s="35"/>
      <c r="F291" s="49"/>
      <c r="G291" s="85"/>
      <c r="H291" s="47"/>
      <c r="I291" s="47" t="s">
        <v>121</v>
      </c>
    </row>
    <row r="292" customFormat="false" ht="92.95" hidden="false" customHeight="false" outlineLevel="0" collapsed="false">
      <c r="A292" s="39"/>
      <c r="B292" s="35" t="s">
        <v>92</v>
      </c>
      <c r="C292" s="36" t="n">
        <v>500</v>
      </c>
      <c r="D292" s="36" t="n">
        <v>10000</v>
      </c>
      <c r="E292" s="35"/>
      <c r="F292" s="49"/>
      <c r="G292" s="85"/>
      <c r="H292" s="47" t="s">
        <v>93</v>
      </c>
      <c r="I292" s="47" t="s">
        <v>94</v>
      </c>
    </row>
    <row r="293" customFormat="false" ht="35.65" hidden="false" customHeight="true" outlineLevel="0" collapsed="false">
      <c r="A293" s="39"/>
      <c r="B293" s="35" t="s">
        <v>296</v>
      </c>
      <c r="C293" s="36" t="n">
        <v>100</v>
      </c>
      <c r="D293" s="36" t="n">
        <v>500</v>
      </c>
      <c r="E293" s="35"/>
      <c r="F293" s="49"/>
      <c r="G293" s="85"/>
      <c r="H293" s="47"/>
      <c r="I293" s="47" t="s">
        <v>297</v>
      </c>
    </row>
    <row r="294" customFormat="false" ht="35.65" hidden="false" customHeight="true" outlineLevel="0" collapsed="false">
      <c r="A294" s="48" t="s">
        <v>95</v>
      </c>
      <c r="B294" s="10" t="s">
        <v>298</v>
      </c>
      <c r="C294" s="36"/>
      <c r="D294" s="36"/>
      <c r="E294" s="40"/>
      <c r="F294" s="41"/>
      <c r="G294" s="38" t="n">
        <f aca="false">SUM(G273:G293)</f>
        <v>0</v>
      </c>
    </row>
    <row r="295" customFormat="false" ht="35.65" hidden="false" customHeight="true" outlineLevel="0" collapsed="false">
      <c r="A295" s="52"/>
      <c r="B295" s="45" t="s">
        <v>276</v>
      </c>
      <c r="C295" s="36"/>
      <c r="D295" s="36"/>
      <c r="E295" s="40"/>
      <c r="F295" s="41"/>
      <c r="G295" s="86" t="e">
        <f aca="false">(G282*100)/G329</f>
        <v>#DIV/0!</v>
      </c>
    </row>
    <row r="296" customFormat="false" ht="35.65" hidden="false" customHeight="true" outlineLevel="0" collapsed="false">
      <c r="A296" s="77" t="s">
        <v>299</v>
      </c>
      <c r="B296" s="35" t="s">
        <v>70</v>
      </c>
      <c r="C296" s="36" t="n">
        <v>50</v>
      </c>
      <c r="D296" s="36" t="n">
        <v>5000</v>
      </c>
      <c r="E296" s="55"/>
      <c r="F296" s="37"/>
      <c r="G296" s="82"/>
      <c r="H296" s="83"/>
      <c r="I296" s="8" t="s">
        <v>59</v>
      </c>
    </row>
    <row r="297" customFormat="false" ht="35.65" hidden="false" customHeight="true" outlineLevel="0" collapsed="false">
      <c r="A297" s="39" t="s">
        <v>300</v>
      </c>
      <c r="B297" s="35" t="s">
        <v>69</v>
      </c>
      <c r="C297" s="36"/>
      <c r="D297" s="36" t="n">
        <v>90</v>
      </c>
      <c r="E297" s="55"/>
      <c r="F297" s="37"/>
      <c r="G297" s="82"/>
      <c r="H297" s="83"/>
      <c r="I297" s="8"/>
    </row>
    <row r="298" customFormat="false" ht="35.65" hidden="false" customHeight="true" outlineLevel="0" collapsed="false">
      <c r="A298" s="39" t="s">
        <v>300</v>
      </c>
      <c r="B298" s="35" t="s">
        <v>60</v>
      </c>
      <c r="C298" s="36"/>
      <c r="D298" s="36" t="n">
        <v>180</v>
      </c>
      <c r="E298" s="55"/>
      <c r="F298" s="37"/>
      <c r="G298" s="82"/>
      <c r="H298" s="83"/>
      <c r="I298" s="8"/>
    </row>
    <row r="299" customFormat="false" ht="35.65" hidden="false" customHeight="true" outlineLevel="0" collapsed="false">
      <c r="A299" s="39" t="s">
        <v>300</v>
      </c>
      <c r="B299" s="35" t="s">
        <v>162</v>
      </c>
      <c r="C299" s="36" t="n">
        <v>15</v>
      </c>
      <c r="D299" s="36" t="n">
        <v>100</v>
      </c>
      <c r="E299" s="40"/>
      <c r="F299" s="41"/>
      <c r="G299" s="82"/>
      <c r="H299" s="42"/>
      <c r="I299" s="47" t="s">
        <v>78</v>
      </c>
    </row>
    <row r="300" customFormat="false" ht="57.95" hidden="false" customHeight="false" outlineLevel="0" collapsed="false">
      <c r="A300" s="39" t="s">
        <v>300</v>
      </c>
      <c r="B300" s="35" t="s">
        <v>119</v>
      </c>
      <c r="C300" s="36" t="n">
        <v>500</v>
      </c>
      <c r="D300" s="36" t="n">
        <v>10000</v>
      </c>
      <c r="E300" s="35"/>
      <c r="F300" s="49"/>
      <c r="G300" s="82"/>
      <c r="H300" s="47" t="s">
        <v>254</v>
      </c>
      <c r="I300" s="47" t="s">
        <v>78</v>
      </c>
    </row>
    <row r="301" customFormat="false" ht="35.65" hidden="false" customHeight="true" outlineLevel="0" collapsed="false">
      <c r="A301" s="39" t="s">
        <v>300</v>
      </c>
      <c r="B301" s="45" t="s">
        <v>79</v>
      </c>
      <c r="C301" s="36" t="n">
        <v>3</v>
      </c>
      <c r="D301" s="36" t="n">
        <v>30</v>
      </c>
      <c r="E301" s="40"/>
      <c r="F301" s="41"/>
      <c r="G301" s="82"/>
      <c r="H301" s="42"/>
      <c r="I301" s="47" t="s">
        <v>166</v>
      </c>
    </row>
    <row r="302" customFormat="false" ht="35.65" hidden="false" customHeight="true" outlineLevel="0" collapsed="false">
      <c r="A302" s="39" t="s">
        <v>300</v>
      </c>
      <c r="B302" s="35" t="s">
        <v>80</v>
      </c>
      <c r="C302" s="36" t="n">
        <v>500</v>
      </c>
      <c r="D302" s="36" t="n">
        <v>10000</v>
      </c>
      <c r="E302" s="40"/>
      <c r="F302" s="41"/>
      <c r="G302" s="82"/>
      <c r="H302" s="42"/>
      <c r="I302" s="47" t="s">
        <v>81</v>
      </c>
    </row>
    <row r="303" customFormat="false" ht="35.65" hidden="false" customHeight="true" outlineLevel="0" collapsed="false">
      <c r="A303" s="39" t="s">
        <v>300</v>
      </c>
      <c r="B303" s="35" t="s">
        <v>120</v>
      </c>
      <c r="C303" s="36" t="n">
        <v>500</v>
      </c>
      <c r="D303" s="36" t="n">
        <v>5000</v>
      </c>
      <c r="E303" s="35"/>
      <c r="F303" s="49"/>
      <c r="G303" s="82"/>
      <c r="H303" s="47" t="s">
        <v>254</v>
      </c>
      <c r="I303" s="47" t="s">
        <v>83</v>
      </c>
    </row>
    <row r="304" customFormat="false" ht="35.65" hidden="false" customHeight="true" outlineLevel="0" collapsed="false">
      <c r="A304" s="39" t="s">
        <v>300</v>
      </c>
      <c r="B304" s="35" t="s">
        <v>301</v>
      </c>
      <c r="C304" s="36" t="n">
        <v>75</v>
      </c>
      <c r="D304" s="36" t="n">
        <v>250</v>
      </c>
      <c r="E304" s="40"/>
      <c r="F304" s="41"/>
      <c r="G304" s="82"/>
      <c r="H304" s="42"/>
      <c r="I304" s="47" t="s">
        <v>89</v>
      </c>
    </row>
    <row r="305" customFormat="false" ht="35.65" hidden="false" customHeight="true" outlineLevel="0" collapsed="false">
      <c r="A305" s="39" t="s">
        <v>300</v>
      </c>
      <c r="B305" s="35" t="s">
        <v>302</v>
      </c>
      <c r="C305" s="36" t="n">
        <v>100</v>
      </c>
      <c r="D305" s="36" t="n">
        <v>250</v>
      </c>
      <c r="E305" s="40"/>
      <c r="F305" s="41"/>
      <c r="G305" s="82"/>
      <c r="H305" s="42"/>
      <c r="I305" s="47" t="s">
        <v>89</v>
      </c>
    </row>
    <row r="306" customFormat="false" ht="35.65" hidden="false" customHeight="true" outlineLevel="0" collapsed="false">
      <c r="A306" s="39" t="s">
        <v>300</v>
      </c>
      <c r="B306" s="35" t="s">
        <v>92</v>
      </c>
      <c r="C306" s="36" t="n">
        <v>500</v>
      </c>
      <c r="D306" s="36" t="n">
        <v>10000</v>
      </c>
      <c r="E306" s="35"/>
      <c r="F306" s="49"/>
      <c r="G306" s="82"/>
      <c r="H306" s="47" t="s">
        <v>93</v>
      </c>
      <c r="I306" s="47" t="s">
        <v>94</v>
      </c>
    </row>
    <row r="307" customFormat="false" ht="35.65" hidden="false" customHeight="true" outlineLevel="0" collapsed="false">
      <c r="A307" s="39" t="s">
        <v>300</v>
      </c>
      <c r="B307" s="35" t="s">
        <v>303</v>
      </c>
      <c r="C307" s="36" t="n">
        <v>5000</v>
      </c>
      <c r="D307" s="36" t="n">
        <v>30000</v>
      </c>
      <c r="E307" s="40"/>
      <c r="F307" s="41"/>
      <c r="G307" s="82"/>
      <c r="H307" s="42"/>
      <c r="I307" s="47" t="s">
        <v>304</v>
      </c>
    </row>
    <row r="308" customFormat="false" ht="35.65" hidden="false" customHeight="true" outlineLevel="0" collapsed="false">
      <c r="A308" s="39"/>
      <c r="B308" s="35" t="s">
        <v>305</v>
      </c>
      <c r="C308" s="36" t="n">
        <v>1000</v>
      </c>
      <c r="D308" s="36" t="n">
        <v>20000</v>
      </c>
      <c r="E308" s="40"/>
      <c r="F308" s="41"/>
      <c r="G308" s="82"/>
      <c r="H308" s="42"/>
      <c r="I308" s="47" t="s">
        <v>304</v>
      </c>
    </row>
    <row r="309" customFormat="false" ht="35.65" hidden="false" customHeight="true" outlineLevel="0" collapsed="false">
      <c r="A309" s="48" t="s">
        <v>95</v>
      </c>
      <c r="B309" s="10" t="s">
        <v>306</v>
      </c>
      <c r="C309" s="36"/>
      <c r="D309" s="36"/>
      <c r="E309" s="40"/>
      <c r="F309" s="41"/>
      <c r="G309" s="38" t="n">
        <f aca="false">SUM(G296:G308)</f>
        <v>0</v>
      </c>
    </row>
    <row r="310" customFormat="false" ht="35.65" hidden="false" customHeight="true" outlineLevel="0" collapsed="false">
      <c r="A310" s="52"/>
      <c r="B310" s="45" t="s">
        <v>276</v>
      </c>
      <c r="C310" s="36"/>
      <c r="D310" s="36"/>
      <c r="E310" s="40"/>
      <c r="F310" s="41"/>
      <c r="G310" s="86" t="e">
        <f aca="false">(G301*100)/G329</f>
        <v>#DIV/0!</v>
      </c>
    </row>
    <row r="311" customFormat="false" ht="35.65" hidden="false" customHeight="true" outlineLevel="0" collapsed="false">
      <c r="A311" s="77" t="s">
        <v>307</v>
      </c>
      <c r="B311" s="35" t="s">
        <v>70</v>
      </c>
      <c r="C311" s="36" t="n">
        <v>50</v>
      </c>
      <c r="D311" s="36" t="n">
        <v>5000</v>
      </c>
      <c r="E311" s="55"/>
      <c r="F311" s="37"/>
      <c r="G311" s="82"/>
      <c r="H311" s="55"/>
      <c r="I311" s="8" t="s">
        <v>59</v>
      </c>
    </row>
    <row r="312" customFormat="false" ht="35.65" hidden="false" customHeight="true" outlineLevel="0" collapsed="false">
      <c r="A312" s="39"/>
      <c r="B312" s="35" t="s">
        <v>60</v>
      </c>
      <c r="C312" s="36"/>
      <c r="D312" s="36" t="n">
        <v>180</v>
      </c>
      <c r="E312" s="55"/>
      <c r="F312" s="37"/>
      <c r="G312" s="82"/>
      <c r="H312" s="55"/>
      <c r="I312" s="8"/>
    </row>
    <row r="313" customFormat="false" ht="35.65" hidden="false" customHeight="true" outlineLevel="0" collapsed="false">
      <c r="A313" s="39"/>
      <c r="B313" s="35" t="s">
        <v>69</v>
      </c>
      <c r="C313" s="36"/>
      <c r="D313" s="36" t="n">
        <v>90</v>
      </c>
      <c r="E313" s="55"/>
      <c r="F313" s="37"/>
      <c r="G313" s="82"/>
      <c r="H313" s="55"/>
      <c r="I313" s="8"/>
    </row>
    <row r="314" customFormat="false" ht="35.65" hidden="false" customHeight="true" outlineLevel="0" collapsed="false">
      <c r="A314" s="39"/>
      <c r="B314" s="35" t="s">
        <v>162</v>
      </c>
      <c r="C314" s="36" t="n">
        <v>15</v>
      </c>
      <c r="D314" s="36" t="n">
        <v>100</v>
      </c>
      <c r="E314" s="40"/>
      <c r="F314" s="41"/>
      <c r="G314" s="82" t="n">
        <f aca="false">E314*F314</f>
        <v>0</v>
      </c>
      <c r="H314" s="42"/>
      <c r="I314" s="47" t="s">
        <v>78</v>
      </c>
    </row>
    <row r="315" customFormat="false" ht="35.65" hidden="false" customHeight="true" outlineLevel="0" collapsed="false">
      <c r="A315" s="87"/>
      <c r="B315" s="35" t="s">
        <v>163</v>
      </c>
      <c r="C315" s="36" t="n">
        <v>500</v>
      </c>
      <c r="D315" s="36" t="n">
        <v>5000</v>
      </c>
      <c r="E315" s="35"/>
      <c r="F315" s="49"/>
      <c r="G315" s="82" t="n">
        <f aca="false">E315*F315</f>
        <v>0</v>
      </c>
      <c r="H315" s="47" t="s">
        <v>164</v>
      </c>
      <c r="I315" s="47" t="s">
        <v>165</v>
      </c>
    </row>
    <row r="316" customFormat="false" ht="35.65" hidden="false" customHeight="true" outlineLevel="0" collapsed="false">
      <c r="A316" s="52"/>
      <c r="B316" s="45" t="s">
        <v>79</v>
      </c>
      <c r="C316" s="36" t="n">
        <v>3</v>
      </c>
      <c r="D316" s="36" t="n">
        <v>30</v>
      </c>
      <c r="E316" s="40"/>
      <c r="F316" s="41"/>
      <c r="G316" s="82" t="n">
        <f aca="false">E316*F316</f>
        <v>0</v>
      </c>
      <c r="H316" s="42"/>
      <c r="I316" s="47" t="s">
        <v>166</v>
      </c>
    </row>
    <row r="317" customFormat="false" ht="35.65" hidden="false" customHeight="true" outlineLevel="0" collapsed="false">
      <c r="A317" s="52"/>
      <c r="B317" s="35" t="s">
        <v>80</v>
      </c>
      <c r="C317" s="36" t="n">
        <v>500</v>
      </c>
      <c r="D317" s="36" t="n">
        <v>10000</v>
      </c>
      <c r="E317" s="40"/>
      <c r="F317" s="41"/>
      <c r="G317" s="82" t="n">
        <f aca="false">E317*F317</f>
        <v>0</v>
      </c>
      <c r="H317" s="42"/>
      <c r="I317" s="47" t="s">
        <v>167</v>
      </c>
    </row>
    <row r="318" customFormat="false" ht="35.65" hidden="false" customHeight="true" outlineLevel="0" collapsed="false">
      <c r="A318" s="52"/>
      <c r="B318" s="35" t="s">
        <v>168</v>
      </c>
      <c r="C318" s="36" t="n">
        <v>500</v>
      </c>
      <c r="D318" s="36" t="n">
        <v>5000</v>
      </c>
      <c r="E318" s="40"/>
      <c r="F318" s="41"/>
      <c r="G318" s="82" t="n">
        <f aca="false">E318*F318</f>
        <v>0</v>
      </c>
      <c r="H318" s="42"/>
      <c r="I318" s="47" t="s">
        <v>169</v>
      </c>
    </row>
    <row r="319" customFormat="false" ht="35.65" hidden="false" customHeight="true" outlineLevel="0" collapsed="false">
      <c r="A319" s="52"/>
      <c r="B319" s="35" t="s">
        <v>88</v>
      </c>
      <c r="C319" s="36" t="n">
        <v>75</v>
      </c>
      <c r="D319" s="36" t="n">
        <v>250</v>
      </c>
      <c r="E319" s="40"/>
      <c r="F319" s="41"/>
      <c r="G319" s="82" t="n">
        <f aca="false">E319*F319</f>
        <v>0</v>
      </c>
      <c r="H319" s="42"/>
      <c r="I319" s="47" t="s">
        <v>170</v>
      </c>
    </row>
    <row r="320" customFormat="false" ht="35.65" hidden="false" customHeight="true" outlineLevel="0" collapsed="false">
      <c r="A320" s="52"/>
      <c r="B320" s="35" t="s">
        <v>90</v>
      </c>
      <c r="C320" s="36" t="n">
        <v>150</v>
      </c>
      <c r="D320" s="36" t="n">
        <v>350</v>
      </c>
      <c r="E320" s="40"/>
      <c r="F320" s="41"/>
      <c r="G320" s="82" t="n">
        <f aca="false">E320*F320</f>
        <v>0</v>
      </c>
      <c r="H320" s="42"/>
      <c r="I320" s="47" t="s">
        <v>170</v>
      </c>
    </row>
    <row r="321" customFormat="false" ht="92.95" hidden="false" customHeight="false" outlineLevel="0" collapsed="false">
      <c r="A321" s="52"/>
      <c r="B321" s="35" t="s">
        <v>92</v>
      </c>
      <c r="C321" s="36" t="n">
        <v>500</v>
      </c>
      <c r="D321" s="36" t="n">
        <v>10000</v>
      </c>
      <c r="E321" s="35"/>
      <c r="F321" s="49"/>
      <c r="G321" s="82"/>
      <c r="H321" s="47" t="s">
        <v>93</v>
      </c>
      <c r="I321" s="47" t="s">
        <v>94</v>
      </c>
    </row>
    <row r="322" customFormat="false" ht="35.65" hidden="false" customHeight="true" outlineLevel="0" collapsed="false">
      <c r="A322" s="52"/>
      <c r="B322" s="35" t="s">
        <v>171</v>
      </c>
      <c r="C322" s="36" t="n">
        <v>500</v>
      </c>
      <c r="D322" s="36" t="n">
        <v>3000</v>
      </c>
      <c r="E322" s="40"/>
      <c r="F322" s="41"/>
      <c r="G322" s="82"/>
      <c r="H322" s="42"/>
      <c r="I322" s="47" t="s">
        <v>172</v>
      </c>
    </row>
    <row r="323" customFormat="false" ht="35.65" hidden="false" customHeight="true" outlineLevel="0" collapsed="false">
      <c r="A323" s="52"/>
      <c r="B323" s="35" t="s">
        <v>66</v>
      </c>
      <c r="C323" s="36" t="n">
        <v>100</v>
      </c>
      <c r="D323" s="36" t="n">
        <v>1000</v>
      </c>
      <c r="E323" s="40"/>
      <c r="F323" s="41"/>
      <c r="G323" s="82"/>
      <c r="H323" s="42"/>
      <c r="I323" s="47" t="s">
        <v>121</v>
      </c>
    </row>
    <row r="324" customFormat="false" ht="35.65" hidden="false" customHeight="true" outlineLevel="0" collapsed="false">
      <c r="A324" s="52"/>
      <c r="B324" s="35" t="s">
        <v>173</v>
      </c>
      <c r="C324" s="36" t="n">
        <v>50</v>
      </c>
      <c r="D324" s="36" t="n">
        <v>500</v>
      </c>
      <c r="E324" s="40"/>
      <c r="F324" s="41"/>
      <c r="G324" s="82"/>
      <c r="H324" s="42"/>
      <c r="I324" s="47" t="s">
        <v>174</v>
      </c>
    </row>
    <row r="325" customFormat="false" ht="35.65" hidden="false" customHeight="true" outlineLevel="0" collapsed="false">
      <c r="A325" s="52"/>
      <c r="B325" s="35" t="s">
        <v>175</v>
      </c>
      <c r="C325" s="36" t="n">
        <v>1000</v>
      </c>
      <c r="D325" s="36" t="n">
        <v>40000</v>
      </c>
      <c r="E325" s="40"/>
      <c r="F325" s="41"/>
      <c r="G325" s="82"/>
      <c r="H325" s="42"/>
      <c r="I325" s="47" t="s">
        <v>174</v>
      </c>
    </row>
    <row r="326" customFormat="false" ht="35.65" hidden="false" customHeight="true" outlineLevel="0" collapsed="false">
      <c r="A326" s="48" t="s">
        <v>95</v>
      </c>
      <c r="B326" s="10" t="s">
        <v>308</v>
      </c>
      <c r="C326" s="36"/>
      <c r="D326" s="36"/>
      <c r="E326" s="40"/>
      <c r="F326" s="41"/>
      <c r="G326" s="38" t="n">
        <f aca="false">SUM(G311:G325)</f>
        <v>0</v>
      </c>
    </row>
    <row r="327" customFormat="false" ht="35.65" hidden="false" customHeight="true" outlineLevel="0" collapsed="false">
      <c r="A327" s="52"/>
      <c r="B327" s="45" t="s">
        <v>276</v>
      </c>
      <c r="C327" s="36"/>
      <c r="D327" s="36"/>
      <c r="E327" s="40"/>
      <c r="F327" s="41"/>
      <c r="G327" s="47" t="e">
        <f aca="false">(G316*100)/G329</f>
        <v>#DIV/0!</v>
      </c>
    </row>
    <row r="328" customFormat="false" ht="35.65" hidden="false" customHeight="true" outlineLevel="0" collapsed="false">
      <c r="A328" s="39"/>
      <c r="B328" s="45" t="s">
        <v>309</v>
      </c>
      <c r="C328" s="36"/>
      <c r="D328" s="36"/>
      <c r="E328" s="40"/>
      <c r="F328" s="41"/>
      <c r="G328" s="86" t="e">
        <f aca="false">(G326*100)/G329</f>
        <v>#DIV/0!</v>
      </c>
    </row>
    <row r="329" customFormat="false" ht="34.35" hidden="false" customHeight="true" outlineLevel="0" collapsed="false">
      <c r="A329" s="59"/>
      <c r="B329" s="77" t="s">
        <v>310</v>
      </c>
      <c r="C329" s="77"/>
      <c r="D329" s="77"/>
      <c r="E329" s="77"/>
      <c r="F329" s="77"/>
      <c r="G329" s="88" t="n">
        <f aca="false">G214+G234+G272+G294+G309+G326</f>
        <v>0</v>
      </c>
      <c r="I329" s="58"/>
    </row>
    <row r="330" customFormat="false" ht="13.8" hidden="false" customHeight="false" outlineLevel="0" collapsed="false">
      <c r="A330" s="62"/>
      <c r="B330" s="63"/>
      <c r="C330" s="58"/>
      <c r="D330" s="58"/>
      <c r="E330" s="64"/>
      <c r="G330" s="65"/>
      <c r="I330" s="51"/>
    </row>
    <row r="331" customFormat="false" ht="72.75" hidden="false" customHeight="true" outlineLevel="0" collapsed="false">
      <c r="A331" s="89" t="s">
        <v>311</v>
      </c>
      <c r="B331" s="89"/>
      <c r="C331" s="89"/>
      <c r="D331" s="90" t="s">
        <v>312</v>
      </c>
      <c r="E331" s="90"/>
      <c r="F331" s="37" t="s">
        <v>313</v>
      </c>
      <c r="G331" s="91"/>
      <c r="H331" s="42"/>
      <c r="I331" s="47" t="s">
        <v>314</v>
      </c>
    </row>
    <row r="332" customFormat="false" ht="13.8" hidden="false" customHeight="false" outlineLevel="0" collapsed="false">
      <c r="A332" s="92"/>
      <c r="B332" s="65"/>
      <c r="C332" s="93"/>
      <c r="D332" s="93"/>
      <c r="E332" s="63"/>
      <c r="F332" s="26"/>
      <c r="G332" s="94"/>
      <c r="I332" s="51"/>
    </row>
    <row r="333" customFormat="false" ht="34.35" hidden="false" customHeight="true" outlineLevel="0" collapsed="false">
      <c r="A333" s="95" t="s">
        <v>315</v>
      </c>
      <c r="B333" s="95"/>
      <c r="C333" s="95"/>
      <c r="D333" s="95"/>
      <c r="E333" s="95"/>
      <c r="F333" s="95"/>
      <c r="G333" s="96" t="n">
        <f aca="false">G97+G202+G329+G331</f>
        <v>0</v>
      </c>
      <c r="I333" s="51"/>
    </row>
    <row r="334" customFormat="false" ht="13.8" hidden="false" customHeight="false" outlineLevel="0" collapsed="false">
      <c r="A334" s="92"/>
      <c r="B334" s="65"/>
      <c r="C334" s="93"/>
      <c r="D334" s="93"/>
      <c r="E334" s="63"/>
      <c r="F334" s="26"/>
      <c r="G334" s="94"/>
      <c r="I334" s="54"/>
    </row>
    <row r="335" customFormat="false" ht="105.2" hidden="false" customHeight="true" outlineLevel="0" collapsed="false">
      <c r="A335" s="97" t="s">
        <v>28</v>
      </c>
      <c r="B335" s="98" t="s">
        <v>316</v>
      </c>
      <c r="C335" s="98"/>
      <c r="D335" s="98"/>
      <c r="E335" s="98"/>
      <c r="F335" s="37" t="s">
        <v>317</v>
      </c>
      <c r="G335" s="91"/>
    </row>
    <row r="336" customFormat="false" ht="149.25" hidden="false" customHeight="true" outlineLevel="0" collapsed="false">
      <c r="A336" s="99" t="s">
        <v>318</v>
      </c>
      <c r="B336" s="100" t="s">
        <v>319</v>
      </c>
      <c r="C336" s="100"/>
      <c r="D336" s="100"/>
      <c r="E336" s="100"/>
      <c r="F336" s="37"/>
      <c r="G336" s="91"/>
      <c r="I336" s="63"/>
    </row>
    <row r="337" customFormat="false" ht="149.25" hidden="false" customHeight="true" outlineLevel="0" collapsed="false">
      <c r="A337" s="101" t="s">
        <v>320</v>
      </c>
      <c r="B337" s="102" t="s">
        <v>321</v>
      </c>
      <c r="C337" s="102"/>
      <c r="D337" s="102"/>
      <c r="E337" s="102"/>
      <c r="F337" s="103" t="s">
        <v>322</v>
      </c>
      <c r="G337" s="91"/>
      <c r="I337" s="63"/>
    </row>
    <row r="338" customFormat="false" ht="64.95" hidden="false" customHeight="true" outlineLevel="0" collapsed="false">
      <c r="A338" s="92" t="s">
        <v>323</v>
      </c>
      <c r="B338" s="65"/>
      <c r="C338" s="93"/>
      <c r="D338" s="93"/>
      <c r="E338" s="64"/>
      <c r="G338" s="104"/>
    </row>
    <row r="339" customFormat="false" ht="42.6" hidden="false" customHeight="true" outlineLevel="0" collapsed="false">
      <c r="A339" s="95" t="s">
        <v>324</v>
      </c>
      <c r="B339" s="95"/>
      <c r="C339" s="95"/>
      <c r="D339" s="95"/>
      <c r="E339" s="95"/>
      <c r="F339" s="95"/>
      <c r="G339" s="105" t="n">
        <f aca="false">G333+G336+G337+G335</f>
        <v>0</v>
      </c>
    </row>
    <row r="340" customFormat="false" ht="13.8" hidden="false" customHeight="false" outlineLevel="0" collapsed="false">
      <c r="A340" s="92"/>
      <c r="B340" s="65"/>
      <c r="C340" s="93"/>
      <c r="D340" s="93"/>
      <c r="E340" s="64"/>
      <c r="G340" s="104"/>
    </row>
    <row r="341" customFormat="false" ht="70.5" hidden="false" customHeight="true" outlineLevel="0" collapsed="false">
      <c r="A341" s="99" t="s">
        <v>325</v>
      </c>
      <c r="B341" s="99"/>
      <c r="C341" s="99"/>
      <c r="D341" s="38" t="n">
        <f aca="false">G39+G62+G94+G120+G137+G182+G199+G234+G294+G309+G326</f>
        <v>0</v>
      </c>
      <c r="E341" s="38"/>
      <c r="F341" s="37" t="s">
        <v>326</v>
      </c>
      <c r="G341" s="91" t="e">
        <f aca="false">(D341*100)/G333</f>
        <v>#DIV/0!</v>
      </c>
    </row>
    <row r="342" customFormat="false" ht="13.8" hidden="false" customHeight="false" outlineLevel="0" collapsed="false">
      <c r="A342" s="92"/>
      <c r="B342" s="65"/>
      <c r="C342" s="93"/>
      <c r="D342" s="93"/>
      <c r="E342" s="64"/>
      <c r="G342" s="104"/>
    </row>
    <row r="343" customFormat="false" ht="42.6" hidden="false" customHeight="true" outlineLevel="0" collapsed="false">
      <c r="A343" s="106" t="s">
        <v>327</v>
      </c>
      <c r="B343" s="106"/>
      <c r="C343" s="106"/>
      <c r="D343" s="106"/>
      <c r="E343" s="106"/>
      <c r="F343" s="106"/>
      <c r="G343" s="106"/>
    </row>
    <row r="344" customFormat="false" ht="13.8" hidden="false" customHeight="false" outlineLevel="0" collapsed="false">
      <c r="C344" s="0"/>
      <c r="D344" s="0"/>
      <c r="E344" s="0"/>
      <c r="F344" s="19"/>
      <c r="G344" s="0"/>
    </row>
    <row r="345" customFormat="false" ht="25.35" hidden="false" customHeight="true" outlineLevel="0" collapsed="false">
      <c r="A345" s="106" t="s">
        <v>328</v>
      </c>
      <c r="B345" s="106"/>
      <c r="C345" s="106"/>
      <c r="D345" s="106"/>
      <c r="E345" s="106"/>
      <c r="F345" s="106"/>
      <c r="G345" s="106"/>
    </row>
  </sheetData>
  <autoFilter ref="A6:G331"/>
  <mergeCells count="78">
    <mergeCell ref="B1:C1"/>
    <mergeCell ref="B2:C2"/>
    <mergeCell ref="B3:C3"/>
    <mergeCell ref="A5:G5"/>
    <mergeCell ref="H7:H10"/>
    <mergeCell ref="I7:I10"/>
    <mergeCell ref="H14:H15"/>
    <mergeCell ref="I14:I15"/>
    <mergeCell ref="H20:H22"/>
    <mergeCell ref="I20:I22"/>
    <mergeCell ref="H23:H26"/>
    <mergeCell ref="I23:I26"/>
    <mergeCell ref="H30:H34"/>
    <mergeCell ref="I30:I34"/>
    <mergeCell ref="H35:H36"/>
    <mergeCell ref="I35:I36"/>
    <mergeCell ref="H42:H43"/>
    <mergeCell ref="I42:I43"/>
    <mergeCell ref="H49:H51"/>
    <mergeCell ref="I49:I51"/>
    <mergeCell ref="H58:H59"/>
    <mergeCell ref="I58:I59"/>
    <mergeCell ref="H79:H81"/>
    <mergeCell ref="I79:I81"/>
    <mergeCell ref="B97:F97"/>
    <mergeCell ref="A99:G99"/>
    <mergeCell ref="H101:H102"/>
    <mergeCell ref="I101:I102"/>
    <mergeCell ref="H104:H105"/>
    <mergeCell ref="I104:I105"/>
    <mergeCell ref="H109:H110"/>
    <mergeCell ref="I109:I110"/>
    <mergeCell ref="H114:H116"/>
    <mergeCell ref="I114:I116"/>
    <mergeCell ref="H122:H124"/>
    <mergeCell ref="I122:I124"/>
    <mergeCell ref="H169:H171"/>
    <mergeCell ref="I169:I171"/>
    <mergeCell ref="H184:H186"/>
    <mergeCell ref="I184:I186"/>
    <mergeCell ref="B202:F202"/>
    <mergeCell ref="A204:G204"/>
    <mergeCell ref="H205:H208"/>
    <mergeCell ref="I205:I208"/>
    <mergeCell ref="H212:H213"/>
    <mergeCell ref="I212:I213"/>
    <mergeCell ref="H217:H219"/>
    <mergeCell ref="I217:I219"/>
    <mergeCell ref="H220:H223"/>
    <mergeCell ref="I220:I223"/>
    <mergeCell ref="H224:H225"/>
    <mergeCell ref="I224:I225"/>
    <mergeCell ref="H237:H238"/>
    <mergeCell ref="I237:I238"/>
    <mergeCell ref="H243:H244"/>
    <mergeCell ref="I243:I244"/>
    <mergeCell ref="H273:H275"/>
    <mergeCell ref="I273:I275"/>
    <mergeCell ref="H276:H279"/>
    <mergeCell ref="I276:I279"/>
    <mergeCell ref="H280:H281"/>
    <mergeCell ref="I280:I281"/>
    <mergeCell ref="H296:H298"/>
    <mergeCell ref="I296:I298"/>
    <mergeCell ref="H311:H313"/>
    <mergeCell ref="I311:I313"/>
    <mergeCell ref="B329:F329"/>
    <mergeCell ref="A331:C331"/>
    <mergeCell ref="D331:E331"/>
    <mergeCell ref="A333:F333"/>
    <mergeCell ref="B335:E335"/>
    <mergeCell ref="B336:E336"/>
    <mergeCell ref="B337:E337"/>
    <mergeCell ref="A339:F339"/>
    <mergeCell ref="A341:C341"/>
    <mergeCell ref="D341:E341"/>
    <mergeCell ref="A343:G343"/>
    <mergeCell ref="A345:G345"/>
  </mergeCells>
  <printOptions headings="false" gridLines="false" gridLinesSet="true" horizontalCentered="false" verticalCentered="false"/>
  <pageMargins left="0.236111111111111" right="0.236111111111111" top="0.315277777777778" bottom="0.747916666666667" header="0.511805555555555" footer="0.315277777777778"/>
  <pageSetup paperSize="9" scale="100" firstPageNumber="0" fitToWidth="1" fitToHeight="1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&amp;Cp. &amp;P di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LibreOffice/5.4.6.2$Windows_X86_64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2016-05-21T06:10:21Z</dcterms:created>
  <dc:creator/>
  <dc:description/>
  <dc:language>it-IT</dc:language>
  <cp:lastModifiedBy/>
  <cp:lastPrinted>2017-11-07T09:17:22Z</cp:lastPrinted>
  <dcterms:modified xsi:type="dcterms:W3CDTF">2018-09-07T09:41:26Z</dcterms:modified>
  <cp:revision>9</cp:revision>
  <dc:subject/>
  <dc:title/>
</cp:coreProperties>
</file>